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p-apoyo\UNIDAD DE APOYO DGFP\Comunicación\OEP2023\datos OEP\Leonardo\OEP2022\"/>
    </mc:Choice>
  </mc:AlternateContent>
  <xr:revisionPtr revIDLastSave="0" documentId="13_ncr:1_{612C5641-899D-4C44-B469-7D221F5AAE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a Dinámica" sheetId="17" r:id="rId1"/>
    <sheet name="BaseParaTabla" sheetId="16" state="hidden" r:id="rId2"/>
  </sheets>
  <definedNames>
    <definedName name="_xlnm._FilterDatabase" localSheetId="1" hidden="1">BaseParaTabla!$A$1:$O$146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6" l="1"/>
  <c r="F2" i="16" l="1"/>
  <c r="F128" i="16"/>
  <c r="F48" i="16" l="1"/>
  <c r="A148" i="16" l="1"/>
  <c r="F125" i="16"/>
  <c r="F71" i="16"/>
  <c r="F148" i="16"/>
</calcChain>
</file>

<file path=xl/sharedStrings.xml><?xml version="1.0" encoding="utf-8"?>
<sst xmlns="http://schemas.openxmlformats.org/spreadsheetml/2006/main" count="745" uniqueCount="179">
  <si>
    <t>Consejo General del Poder Judicial</t>
  </si>
  <si>
    <t>I+D+i</t>
  </si>
  <si>
    <t>Sanidad y Vigilancia de la Salud</t>
  </si>
  <si>
    <t>Cuerpo o Escala</t>
  </si>
  <si>
    <t>Grupo</t>
  </si>
  <si>
    <t>Cohesión Social</t>
  </si>
  <si>
    <t>Transformación Digital</t>
  </si>
  <si>
    <t>Modernización del sistema fiscal</t>
  </si>
  <si>
    <t>Infraestructuras y transición ecológica</t>
  </si>
  <si>
    <t>Infraestructuras y Ecosistemas resilientes</t>
  </si>
  <si>
    <t>Reforma integral y modernización de la Justicia</t>
  </si>
  <si>
    <t>Fortalecimiento del sistema penitenciario</t>
  </si>
  <si>
    <t>Relaciones Internacionales y Comerciales</t>
  </si>
  <si>
    <t>Impulso de la Industria de la Cultura</t>
  </si>
  <si>
    <t>Dirección y Gestión de Políticas Públicas</t>
  </si>
  <si>
    <t>Otras plazas</t>
  </si>
  <si>
    <t>Profesiones laborales</t>
  </si>
  <si>
    <t>Empleo público inclusivo</t>
  </si>
  <si>
    <t>Científicos Superiores de la Defensa</t>
  </si>
  <si>
    <t>Astrónomos</t>
  </si>
  <si>
    <t>Profesores de Investigación de OPIS</t>
  </si>
  <si>
    <t>Investigadores Científicos de OPIS</t>
  </si>
  <si>
    <t>Científicos titulares de OPIS</t>
  </si>
  <si>
    <t>Tecnólogos de Organismos Públicos de Investigación</t>
  </si>
  <si>
    <t>Técnicos Superiores Especializados de OPIS</t>
  </si>
  <si>
    <t>Técnicos Especializados de OPIS</t>
  </si>
  <si>
    <t>Ayudantes de Investigación de OPIS</t>
  </si>
  <si>
    <t>Médicos Titulares</t>
  </si>
  <si>
    <t>Médicos - Inspectores Cuerpo de Inspección Sanitaria de la Administración Seguridad Social</t>
  </si>
  <si>
    <t>Farmacéuticos Titulares</t>
  </si>
  <si>
    <t>Facultativo de Sanidad Penitenciaria</t>
  </si>
  <si>
    <t xml:space="preserve">Titulados Superiores del Instituto Nacional de Seguridad e Higiene en el Trabajo </t>
  </si>
  <si>
    <t>Gestión de OOAA Esp. Sanidad y Consumo</t>
  </si>
  <si>
    <t>Personal estatutario de la Red Hospitalaria de la Defensa</t>
  </si>
  <si>
    <t>Personal Estatutario  Instituto Nacional de Gestión Sanitaria (INGESA)</t>
  </si>
  <si>
    <t>Personal laboral fuera de convenio ISM (Médicos de Sanidad Marítima)</t>
  </si>
  <si>
    <t>Técnica de Gestión de OO.AA.  Especialidad Sanidad y Consumo</t>
  </si>
  <si>
    <t>Superior de Letrados de la Administración de la Seguridad Social</t>
  </si>
  <si>
    <t>Plazas</t>
  </si>
  <si>
    <t>Carrera Diplomática</t>
  </si>
  <si>
    <t>Traductores Intérpretes</t>
  </si>
  <si>
    <t>Especial Facultativo de la Marina Civil</t>
  </si>
  <si>
    <t>Superior de Vigilancia Aduanera - Investigación</t>
  </si>
  <si>
    <t>Superior de Vigilancia Aduanera - Navegación</t>
  </si>
  <si>
    <t>Superior de Vigilancia Aduanera - Propulsión</t>
  </si>
  <si>
    <t>Ejecutivo del Servicio de Vigilancia Aduanera - Investigación</t>
  </si>
  <si>
    <t>Ejecutivo del Servicio de Vigilancia Aduanera - Navegación</t>
  </si>
  <si>
    <t>Ejecutivo del Servicio de Vigilancia Aduanera - Propulsión</t>
  </si>
  <si>
    <t>Ejecutivo del Servicio de Vigilancia Aduanera - Comunicaciones</t>
  </si>
  <si>
    <t>Agentes del Servicio de Vigilancia Aduanera - Investigación</t>
  </si>
  <si>
    <t>Agentes del Servicio de Vigilancia Aduanera - Marítima</t>
  </si>
  <si>
    <t>Ingenieros Técnicos en Topografía</t>
  </si>
  <si>
    <t>Gestión de la Administración Civil del Estado</t>
  </si>
  <si>
    <t>Técnicos Especialistas en Reproducción Cartográfica</t>
  </si>
  <si>
    <t>General Administrativo de la Administración del Estado</t>
  </si>
  <si>
    <t>General Administrativo Especialidad Agentes de la Hacienda Pública</t>
  </si>
  <si>
    <t>General Administrativo Especialidad Tráfico</t>
  </si>
  <si>
    <t>General Administrativo Especialidad Estadística</t>
  </si>
  <si>
    <t>General Auxiliar de la Adminsitración del Estado</t>
  </si>
  <si>
    <t>Superior Sistemas y Tecnologías de la Información</t>
  </si>
  <si>
    <t>Gestión de Sistemas e Informática de la AGE</t>
  </si>
  <si>
    <t>Técnico Auxiliar de Informática de la Administración del Estado</t>
  </si>
  <si>
    <t>Superior del Cuerpo de Seguridad Nuclear y Protección Radiológica</t>
  </si>
  <si>
    <t>Superior Meteorólogos del Estado</t>
  </si>
  <si>
    <t>Ingenieros Navales</t>
  </si>
  <si>
    <t>Ingenieros Aeronáuticos</t>
  </si>
  <si>
    <t>Diplomados en Meteorología del Estado</t>
  </si>
  <si>
    <t>Ingenieros Técnicos Aeronáuticos</t>
  </si>
  <si>
    <t>Observadores de Meteorología del Estado</t>
  </si>
  <si>
    <t>Superior de Inspectores de Trabajo y Seguridad Social</t>
  </si>
  <si>
    <t>Subinspección Laboral (Escala Empleo y Seguridad Social)</t>
  </si>
  <si>
    <t>Subinspección Laboral (Escala de Seguridad y Salud Laboral)</t>
  </si>
  <si>
    <t>Superior de Actuarios y Economistas de la SS Escala Actuarios</t>
  </si>
  <si>
    <t>Superior de Interventores y Auditores de la Administración de la Seguridad Social</t>
  </si>
  <si>
    <t>Superior de Técnicos de la Administración de la Seguridad Social</t>
  </si>
  <si>
    <t>Gestión de la Administración de la Seguridad Social</t>
  </si>
  <si>
    <t>Gestión de la Seguridad Social Esp. Auditoría y Contabilidad</t>
  </si>
  <si>
    <t>Subescala de Secretaría (Categoría de entrada)</t>
  </si>
  <si>
    <t>Subescala de Intervención Tesorería (Categoría de entrada)</t>
  </si>
  <si>
    <t>Subescala de Secretaría Intervención</t>
  </si>
  <si>
    <t>Agentes Medioambientales de OO.AA. Mº de Medio Ambiente</t>
  </si>
  <si>
    <t>Técnicos Facultativos Superiores de OO.AA. Mº Agricultura, Pesca y Alimentación</t>
  </si>
  <si>
    <t>Tit. Escuelas Técnicas Grado Medio OO.AA. Mº Agricultura, Pesca y Alimentación</t>
  </si>
  <si>
    <t>Auxiliar Archivos, Bibliotecas y Museos OO.AA. del MCU</t>
  </si>
  <si>
    <t>Titulados Superiores de OOAA del Ministerio de Industria, Turismo y Comercio</t>
  </si>
  <si>
    <t>Superior de Técnicos de Tráfico</t>
  </si>
  <si>
    <t>Técnicos Facultativos Superiores de OO.AA. Mº de Medio Ambiente</t>
  </si>
  <si>
    <t>Técnicos Fac. Sup. de OOAA de Ministerio de Fomento - Esp.Transporte Aéreo</t>
  </si>
  <si>
    <t>Técnicos Fac. Sup. de OOAA de Ministerio de Fomento - Esp.Operaciones Aéreas</t>
  </si>
  <si>
    <t>Tit. Escuelas Técn. Grado Medio OOAA Minist. Fomento- Esp. Operaciones Áreas</t>
  </si>
  <si>
    <t>Personal laboral  fuera de Convenio Ag. Est. Comisión Española Lucha Antidopaje en el Deporte</t>
  </si>
  <si>
    <t>Personal laboral Comisión Nacional de los Mercados y la Competencia (CNMC)</t>
  </si>
  <si>
    <t>Personal Laboral Centros Universitarios de la Defensa</t>
  </si>
  <si>
    <t>Autoridad Independiente de Responsabilidad Fiscal (fuera de Convenio)</t>
  </si>
  <si>
    <t>Personal laboral Consorcios de Zonas Francas</t>
  </si>
  <si>
    <t>Personal laboral Ente Público Comisión Nacional del Mercado de Valores (CNMV)</t>
  </si>
  <si>
    <t>Personal laboral ente público Instituto Cervantes</t>
  </si>
  <si>
    <t>Auxilio Judicial</t>
  </si>
  <si>
    <t>Gestión procesal y administrativa</t>
  </si>
  <si>
    <t>Letrados de la Administración de Justicia</t>
  </si>
  <si>
    <t>Médicos Forenses</t>
  </si>
  <si>
    <t>Tramitación procesal y administrativa</t>
  </si>
  <si>
    <t>Nacional Veterinario</t>
  </si>
  <si>
    <t>Personal Laboral Puertos del Estado y Autoridades Portuarias</t>
  </si>
  <si>
    <t>Personal laboral fuera de Convenio Justicia</t>
  </si>
  <si>
    <t>Personal laboral fuera de convenio INAEM: Profesores de Orquesta</t>
  </si>
  <si>
    <t>Personal laboral fuera de Convenio</t>
  </si>
  <si>
    <t>Personal laboral ente público Sociedad Estatal de Participaciones Industriales (SEPI)</t>
  </si>
  <si>
    <t>Personal laboral ente público Museo del Prado</t>
  </si>
  <si>
    <t>Superior de Administradores Civiles del Estado</t>
  </si>
  <si>
    <t>Ingenieros Geógrafos</t>
  </si>
  <si>
    <t>Ingenieros Técnicos de Obras Públicas</t>
  </si>
  <si>
    <t>Personal Laboral Convenio Único GP5 AF1 Discapacidad Intelectual</t>
  </si>
  <si>
    <t>Personal laboral del Convenio Único</t>
  </si>
  <si>
    <t>Ingenieros de Caminos, Canales y Puertos del Estado</t>
  </si>
  <si>
    <t>Personal laboral fuera de convenio IMSERSO</t>
  </si>
  <si>
    <t>Personal laboral fuera de convenio AECID (Responsables Programas Cooperación))</t>
  </si>
  <si>
    <t>Personal laboral fuera de convenio  Instituciones Penitenciarias</t>
  </si>
  <si>
    <t>Personal laboral Convenio Colectivo Tripulación del Buque Oceanográfico García CID (CSIC)</t>
  </si>
  <si>
    <t>Personal laboral Convenio Colectivo Universidad Internacional Menéndez Pelayo</t>
  </si>
  <si>
    <t>Ayudantes de  Instituciones Penitenciarias</t>
  </si>
  <si>
    <t>Especial de  Instituciones Penitenciarias</t>
  </si>
  <si>
    <t>Abogados del Estado</t>
  </si>
  <si>
    <t>Superior Técnicos de Instituciones Penitenciarias</t>
  </si>
  <si>
    <t>Personal laboral Convenio Colectivo de los buques del Instituto Social de la Marina</t>
  </si>
  <si>
    <t>Superior de Inspectores de Hacienda del Estado</t>
  </si>
  <si>
    <t>Superior Interventores y Auditores del Estado</t>
  </si>
  <si>
    <t>Superior de Inspectores de Seguros del Estado</t>
  </si>
  <si>
    <t>Técnico de Hacienda</t>
  </si>
  <si>
    <t>Técnico de Auditoría y Contabilidad</t>
  </si>
  <si>
    <t>Técnico de Gestión Catastral</t>
  </si>
  <si>
    <t>Personal Laboral Convenio Colectivo Agencia Estatal Administración Tributaria - AEAT</t>
  </si>
  <si>
    <t>Ingenieros Agrónomos del Estado</t>
  </si>
  <si>
    <t>Ingenieros de Montes del Estado</t>
  </si>
  <si>
    <t>Ingenieros Técnicos en Especialidades Agrícolas</t>
  </si>
  <si>
    <t>Ingenieros Técnicos Forestales</t>
  </si>
  <si>
    <t>Personal laboral Convenio Colectivo Boletín Oficial del Estado</t>
  </si>
  <si>
    <t>Facultativo de Archiveros, Bibliotecarios y Arqueólogos (Archivos)</t>
  </si>
  <si>
    <t>Facultativo de Archiveros, Bibliotecarios y Arqueólogos (Bibliotecas)</t>
  </si>
  <si>
    <t>Facultativo de Conservadores de Museos</t>
  </si>
  <si>
    <t>Ayudantes de Archivos, Bibliotecas y Museos</t>
  </si>
  <si>
    <t>Ingenieros Técnicos de Arsenales de la Armada</t>
  </si>
  <si>
    <t>Oficiales de Arsenales de la Armada</t>
  </si>
  <si>
    <t>Profesores de Enseñanza Secundaria</t>
  </si>
  <si>
    <t>Maestros</t>
  </si>
  <si>
    <t>Superior de Técnicos Comerciales y Economistas del Estado</t>
  </si>
  <si>
    <t>Inspectores del SOIVRE</t>
  </si>
  <si>
    <t>Arquitectos de la Hacienda Pública</t>
  </si>
  <si>
    <t>Superior de Estadísticos del Estado</t>
  </si>
  <si>
    <t>Ingenieros de Montes de la Hacienda Pública</t>
  </si>
  <si>
    <t>Ingenieros Técnicos del SOIVRE</t>
  </si>
  <si>
    <t>Diplomados Comerciales del Estado</t>
  </si>
  <si>
    <t>Arquitectos Técnicos al servicio de la Hacienda Pública</t>
  </si>
  <si>
    <t>Diplomados en Estadística del Estado</t>
  </si>
  <si>
    <t>Superior de Gestión Catastral</t>
  </si>
  <si>
    <t>Personal laboral Convenio Colectivo Consejo Admon. Patrimonio Nacional</t>
  </si>
  <si>
    <t>Ingenieros Industriales del Estado</t>
  </si>
  <si>
    <t>Ingenieros de Minas del Estado</t>
  </si>
  <si>
    <t>Enfermeros de Instituciones Penitenciarias</t>
  </si>
  <si>
    <t>Personal laboral Consejo Económico y Social (CES)</t>
  </si>
  <si>
    <t>A1</t>
  </si>
  <si>
    <t>C1</t>
  </si>
  <si>
    <t>A2</t>
  </si>
  <si>
    <t>C2</t>
  </si>
  <si>
    <t>Tit. Escuelas Técnicas de Grado Medio de OO.AA. Mº de Medio Ambiente</t>
  </si>
  <si>
    <t>Facultativos del Instituto Nacional de Toxicología y Ciencias Forenses (INTCF)</t>
  </si>
  <si>
    <t>L</t>
  </si>
  <si>
    <t>A</t>
  </si>
  <si>
    <t>Total general</t>
  </si>
  <si>
    <t>(Todas)</t>
  </si>
  <si>
    <t>Grupo:</t>
  </si>
  <si>
    <t>Selecciona Grupo:</t>
  </si>
  <si>
    <t>Nº Plazas</t>
  </si>
  <si>
    <t>Sector</t>
  </si>
  <si>
    <t>Grupo y Cuerpo o Escala</t>
  </si>
  <si>
    <t>OEP 2022 ACCESO LIBRE</t>
  </si>
  <si>
    <t>Tit. Escuelas Técn. Grado Medio OOAA Minist. Fomento</t>
  </si>
  <si>
    <t>Selecciona Sector</t>
  </si>
  <si>
    <t>TOTAL ACCESO LIBRE OEP2022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</si>
</sst>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9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2" borderId="0" xfId="0" applyFill="1" applyAlignment="1">
      <alignment horizontal="left" vertical="top"/>
    </xf>
    <xf numFmtId="3" fontId="1" fillId="0" borderId="1" xfId="0" applyNumberFormat="1" applyFont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top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left" vertical="top"/>
    </xf>
    <xf numFmtId="3" fontId="3" fillId="0" borderId="1" xfId="0" applyNumberFormat="1" applyFont="1" applyBorder="1" applyAlignment="1">
      <alignment vertical="center" wrapText="1"/>
    </xf>
    <xf numFmtId="0" fontId="0" fillId="2" borderId="0" xfId="0" pivotButton="1" applyFill="1" applyAlignment="1">
      <alignment horizontal="left" vertical="top"/>
    </xf>
    <xf numFmtId="0" fontId="0" fillId="2" borderId="0" xfId="0" applyFill="1" applyAlignment="1">
      <alignment horizontal="left" vertical="top" indent="1"/>
    </xf>
    <xf numFmtId="0" fontId="0" fillId="2" borderId="2" xfId="0" applyFill="1" applyBorder="1" applyAlignment="1">
      <alignment horizontal="left" vertical="top" indent="1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 indent="1"/>
    </xf>
    <xf numFmtId="0" fontId="0" fillId="2" borderId="4" xfId="0" applyFill="1" applyBorder="1" applyAlignment="1">
      <alignment horizontal="left" vertical="top" indent="1"/>
    </xf>
    <xf numFmtId="0" fontId="0" fillId="2" borderId="5" xfId="0" applyFill="1" applyBorder="1" applyAlignment="1">
      <alignment horizontal="left" vertical="top" indent="1"/>
    </xf>
    <xf numFmtId="0" fontId="0" fillId="2" borderId="6" xfId="0" applyFill="1" applyBorder="1" applyAlignment="1">
      <alignment horizontal="left" vertical="top" indent="1"/>
    </xf>
    <xf numFmtId="0" fontId="0" fillId="5" borderId="0" xfId="0" applyFill="1" applyAlignment="1">
      <alignment horizontal="left" vertical="top"/>
    </xf>
    <xf numFmtId="3" fontId="0" fillId="2" borderId="2" xfId="0" applyNumberForma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/>
    </xf>
    <xf numFmtId="0" fontId="5" fillId="0" borderId="0" xfId="0" applyFont="1" applyAlignment="1">
      <alignment vertical="center" wrapText="1"/>
    </xf>
    <xf numFmtId="0" fontId="0" fillId="7" borderId="0" xfId="0" applyFill="1" applyAlignment="1">
      <alignment horizontal="left" vertical="top"/>
    </xf>
    <xf numFmtId="0" fontId="7" fillId="6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0" fillId="2" borderId="2" xfId="0" applyNumberFormat="1" applyFill="1" applyBorder="1" applyAlignment="1">
      <alignment horizontal="left" vertical="top"/>
    </xf>
    <xf numFmtId="0" fontId="0" fillId="4" borderId="2" xfId="0" applyNumberFormat="1" applyFill="1" applyBorder="1" applyAlignment="1">
      <alignment horizontal="left" vertical="top"/>
    </xf>
  </cellXfs>
  <cellStyles count="1">
    <cellStyle name="Normal" xfId="0" builtinId="0"/>
  </cellStyles>
  <dxfs count="300"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alignment horizontal="left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 M. ULLOA CALVO" refreshedDate="44795.513247337964" createdVersion="4" refreshedVersion="8" minRefreshableVersion="3" recordCount="145" xr:uid="{00000000-000A-0000-FFFF-FFFF0A000000}">
  <cacheSource type="worksheet">
    <worksheetSource ref="B1:F146" sheet="BaseParaTabla"/>
  </cacheSource>
  <cacheFields count="5">
    <cacheField name="Sector" numFmtId="0">
      <sharedItems count="15">
        <s v="Cohesión Social"/>
        <s v="Dirección y Gestión de Políticas Públicas"/>
        <s v="Empleo público inclusivo"/>
        <s v="Fortalecimiento del sistema penitenciario"/>
        <s v="I+D+i"/>
        <s v="Impulso de la Industria de la Cultura"/>
        <s v="Infraestructuras y Ecosistemas resilientes"/>
        <s v="Infraestructuras y transición ecológica"/>
        <s v="Modernización del sistema fiscal"/>
        <s v="Otras plazas"/>
        <s v="Profesiones laborales"/>
        <s v="Reforma integral y modernización de la Justicia"/>
        <s v="Relaciones Internacionales y Comerciales"/>
        <s v="Sanidad y Vigilancia de la Salud"/>
        <s v="Transformación Digital"/>
      </sharedItems>
    </cacheField>
    <cacheField name="Grupo" numFmtId="0">
      <sharedItems count="6">
        <s v="A2"/>
        <s v="A1"/>
        <s v="L"/>
        <s v="C1"/>
        <s v="C2"/>
        <s v="A"/>
      </sharedItems>
    </cacheField>
    <cacheField name="Grupo:" numFmtId="0">
      <sharedItems count="6">
        <s v="A2"/>
        <s v="A1"/>
        <s v="L"/>
        <s v="C1"/>
        <s v="C2"/>
        <s v="A"/>
      </sharedItems>
    </cacheField>
    <cacheField name="Cuerpo o Escala" numFmtId="0">
      <sharedItems count="145">
        <s v="Gestión de la Administración de la Seguridad Social"/>
        <s v="Subescala de Secretaría Intervención"/>
        <s v="Superior de Técnicos de la Administración de la Seguridad Social"/>
        <s v="Subescala de Intervención Tesorería (Categoría de entrada)"/>
        <s v="Superior de Inspectores de Trabajo y Seguridad Social"/>
        <s v="Subinspección Laboral (Escala Empleo y Seguridad Social)"/>
        <s v="Subinspección Laboral (Escala de Seguridad y Salud Laboral)"/>
        <s v="Profesores de Enseñanza Secundaria"/>
        <s v="Maestros"/>
        <s v="Subescala de Secretaría (Categoría de entrada)"/>
        <s v="Superior de Letrados de la Administración de la Seguridad Social"/>
        <s v="Superior de Actuarios y Economistas de la SS Escala Actuarios"/>
        <s v="Personal Laboral Centros Universitarios de la Defensa"/>
        <s v="Personal laboral fuera de convenio IMSERSO"/>
        <s v="General Administrativo de la Administración del Estado"/>
        <s v="Gestión de la Administración Civil del Estado"/>
        <s v="General Auxiliar de la Adminsitración del Estado"/>
        <s v="Técnico de Auditoría y Contabilidad"/>
        <s v="Superior de Administradores Civiles del Estado"/>
        <s v="Gestión de la Seguridad Social Esp. Auditoría y Contabilidad"/>
        <s v="Superior Interventores y Auditores del Estado"/>
        <s v="Traductores Intérpretes"/>
        <s v="Abogados del Estado"/>
        <s v="Superior de Interventores y Auditores de la Administración de la Seguridad Social"/>
        <s v="Personal Laboral Convenio Único GP5 AF1 Discapacidad Intelectual"/>
        <s v="Ayudantes de  Instituciones Penitenciarias"/>
        <s v="Especial de  Instituciones Penitenciarias"/>
        <s v="Superior Técnicos de Instituciones Penitenciarias"/>
        <s v="Personal laboral fuera de convenio  Instituciones Penitenciarias"/>
        <s v="Científicos titulares de OPIS"/>
        <s v="Ayudantes de Investigación de OPIS"/>
        <s v="Técnicos Superiores Especializados de OPIS"/>
        <s v="Técnicos Especializados de OPIS"/>
        <s v="Investigadores Científicos de OPIS"/>
        <s v="Tecnólogos de Organismos Públicos de Investigación"/>
        <s v="Científicos Superiores de la Defensa"/>
        <s v="Profesores de Investigación de OPIS"/>
        <s v="Astrónomos"/>
        <s v="Ayudantes de Archivos, Bibliotecas y Museos"/>
        <s v="Auxiliar Archivos, Bibliotecas y Museos OO.AA. del MCU"/>
        <s v="Facultativo de Conservadores de Museos"/>
        <s v="Personal laboral ente público Instituto Cervantes"/>
        <s v="Facultativo de Archiveros, Bibliotecarios y Arqueólogos (Archivos)"/>
        <s v="Facultativo de Archiveros, Bibliotecarios y Arqueólogos (Bibliotecas)"/>
        <s v="Personal laboral ente público Museo del Prado"/>
        <s v="Personal laboral fuera de convenio INAEM: Profesores de Orquesta"/>
        <s v="Personal Laboral Puertos del Estado y Autoridades Portuarias"/>
        <s v="Ingenieros de Caminos, Canales y Puertos del Estado"/>
        <s v="Ingenieros Técnicos de Obras Públicas"/>
        <s v="Arquitectos Técnicos al servicio de la Hacienda Pública"/>
        <s v="Arquitectos de la Hacienda Pública"/>
        <s v="Ingenieros Aeronáuticos"/>
        <s v="Técnicos Especialistas en Reproducción Cartográfica"/>
        <s v="Superior de Gestión Catastral"/>
        <s v="Ingenieros Técnicos en Topografía"/>
        <s v="Técnico de Gestión Catastral"/>
        <s v="Ingenieros Técnicos Aeronáuticos"/>
        <s v="Técnicos Fac. Sup. de OOAA de Ministerio de Fomento - Esp.Transporte Aéreo"/>
        <s v="Especial Facultativo de la Marina Civil"/>
        <s v="Ingenieros Geógrafos"/>
        <s v="Ingenieros Navales"/>
        <s v="Técnicos Fac. Sup. de OOAA de Ministerio de Fomento - Esp.Operaciones Aéreas"/>
        <s v="Tit. Escuelas Técn. Grado Medio OOAA Minist. Fomento"/>
        <s v="Tit. Escuelas Técn. Grado Medio OOAA Minist. Fomento- Esp. Operaciones Áreas"/>
        <s v="Agentes Medioambientales de OO.AA. Mº de Medio Ambiente"/>
        <s v="Técnicos Facultativos Superiores de OO.AA. Mº de Medio Ambiente"/>
        <s v="Tit. Escuelas Técnicas de Grado Medio de OO.AA. Mº de Medio Ambiente"/>
        <s v="Observadores de Meteorología del Estado"/>
        <s v="Ingenieros Agrónomos del Estado"/>
        <s v="Tit. Escuelas Técnicas Grado Medio OO.AA. Mº Agricultura, Pesca y Alimentación"/>
        <s v="Diplomados en Meteorología del Estado"/>
        <s v="Ingenieros Técnicos Forestales"/>
        <s v="Ingenieros de Montes del Estado"/>
        <s v="Superior Meteorólogos del Estado"/>
        <s v="Técnicos Facultativos Superiores de OO.AA. Mº Agricultura, Pesca y Alimentación"/>
        <s v="Ingenieros Técnicos en Especialidades Agrícolas"/>
        <s v="Ingenieros de Minas del Estado"/>
        <s v="Superior del Cuerpo de Seguridad Nuclear y Protección Radiológica"/>
        <s v="Ingenieros de Montes de la Hacienda Pública"/>
        <s v="General Administrativo Especialidad Agentes de la Hacienda Pública"/>
        <s v="Técnico de Hacienda"/>
        <s v="Personal Laboral Convenio Colectivo Agencia Estatal Administración Tributaria - AEAT"/>
        <s v="Superior de Inspectores de Hacienda del Estado"/>
        <s v="Agentes del Servicio de Vigilancia Aduanera - Investigación"/>
        <s v="Agentes del Servicio de Vigilancia Aduanera - Marítima"/>
        <s v="Ejecutivo del Servicio de Vigilancia Aduanera - Investigación"/>
        <s v="Ejecutivo del Servicio de Vigilancia Aduanera - Navegación"/>
        <s v="Ejecutivo del Servicio de Vigilancia Aduanera - Propulsión"/>
        <s v="Superior de Vigilancia Aduanera - Investigación"/>
        <s v="Ejecutivo del Servicio de Vigilancia Aduanera - Comunicaciones"/>
        <s v="Superior de Vigilancia Aduanera - Navegación"/>
        <s v="Superior de Vigilancia Aduanera - Propulsión"/>
        <s v="Oficiales de Arsenales de la Armada"/>
        <s v="General Administrativo Especialidad Tráfico"/>
        <s v="Ingenieros Técnicos de Arsenales de la Armada"/>
        <s v="Superior de Técnicos de Tráfico"/>
        <s v="Personal laboral del Convenio Único"/>
        <s v="Personal laboral Convenio Colectivo Consejo Admon. Patrimonio Nacional"/>
        <s v="Personal laboral Ente Público Comisión Nacional del Mercado de Valores (CNMV)"/>
        <s v="Personal laboral Convenio Colectivo de los buques del Instituto Social de la Marina"/>
        <s v="Personal laboral ente público Sociedad Estatal de Participaciones Industriales (SEPI)"/>
        <s v="Personal laboral Convenio Colectivo Boletín Oficial del Estado"/>
        <s v="Personal laboral fuera de Convenio"/>
        <s v="Autoridad Independiente de Responsabilidad Fiscal (fuera de Convenio)"/>
        <s v="Personal laboral  fuera de Convenio Ag. Est. Comisión Española Lucha Antidopaje en el Deporte"/>
        <s v="Personal laboral Consejo Económico y Social (CES)"/>
        <s v="Personal laboral Convenio Colectivo Tripulación del Buque Oceanográfico García CID (CSIC)"/>
        <s v="Personal laboral Convenio Colectivo Universidad Internacional Menéndez Pelayo"/>
        <s v="Personal laboral fuera de Convenio Justicia"/>
        <s v="Tramitación procesal y administrativa"/>
        <s v="Gestión procesal y administrativa"/>
        <s v="Auxilio Judicial"/>
        <s v="Letrados de la Administración de Justicia"/>
        <s v="Médicos Forenses"/>
        <s v="Facultativos del Instituto Nacional de Toxicología y Ciencias Forenses (INTCF)"/>
        <s v="Consejo General del Poder Judicial"/>
        <s v="Carrera Diplomática"/>
        <s v="Superior de Técnicos Comerciales y Economistas del Estado"/>
        <s v="Titulados Superiores de OOAA del Ministerio de Industria, Turismo y Comercio"/>
        <s v="Diplomados Comerciales del Estado"/>
        <s v="Ingenieros Técnicos del SOIVRE"/>
        <s v="Personal laboral Comisión Nacional de los Mercados y la Competencia (CNMC)"/>
        <s v="Inspectores del SOIVRE"/>
        <s v="Personal laboral Consorcios de Zonas Francas"/>
        <s v="Superior de Inspectores de Seguros del Estado"/>
        <s v="Personal laboral fuera de convenio AECID (Responsables Programas Cooperación))"/>
        <s v="Médicos - Inspectores Cuerpo de Inspección Sanitaria de la Administración Seguridad Social"/>
        <s v="Técnica de Gestión de OO.AA.  Especialidad Sanidad y Consumo"/>
        <s v="Médicos Titulares"/>
        <s v="Personal estatutario de la Red Hospitalaria de la Defensa"/>
        <s v="Personal Estatutario  Instituto Nacional de Gestión Sanitaria (INGESA)"/>
        <s v="Farmacéuticos Titulares"/>
        <s v="Nacional Veterinario"/>
        <s v="Gestión de OOAA Esp. Sanidad y Consumo"/>
        <s v="Facultativo de Sanidad Penitenciaria"/>
        <s v="Titulados Superiores del Instituto Nacional de Seguridad e Higiene en el Trabajo "/>
        <s v="Enfermeros de Instituciones Penitenciarias"/>
        <s v="Personal laboral fuera de convenio ISM (Médicos de Sanidad Marítima)"/>
        <s v="Técnico Auxiliar de Informática de la Administración del Estado"/>
        <s v="Superior Sistemas y Tecnologías de la Información"/>
        <s v="Gestión de Sistemas e Informática de la AGE"/>
        <s v="Diplomados en Estadística del Estado"/>
        <s v="Superior de Estadísticos del Estado"/>
        <s v="Ingenieros Industriales del Estado"/>
        <s v="General Administrativo Especialidad Estadística"/>
      </sharedItems>
    </cacheField>
    <cacheField name="Plazas" numFmtId="3">
      <sharedItems containsSemiMixedTypes="0" containsString="0" containsNumber="1" containsInteger="1" minValue="1" maxValue="29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">
  <r>
    <x v="0"/>
    <x v="0"/>
    <x v="0"/>
    <x v="0"/>
    <n v="445"/>
  </r>
  <r>
    <x v="0"/>
    <x v="1"/>
    <x v="1"/>
    <x v="1"/>
    <n v="200"/>
  </r>
  <r>
    <x v="0"/>
    <x v="1"/>
    <x v="1"/>
    <x v="2"/>
    <n v="153"/>
  </r>
  <r>
    <x v="0"/>
    <x v="1"/>
    <x v="1"/>
    <x v="3"/>
    <n v="100"/>
  </r>
  <r>
    <x v="0"/>
    <x v="1"/>
    <x v="1"/>
    <x v="4"/>
    <n v="90"/>
  </r>
  <r>
    <x v="0"/>
    <x v="0"/>
    <x v="0"/>
    <x v="5"/>
    <n v="70"/>
  </r>
  <r>
    <x v="0"/>
    <x v="0"/>
    <x v="0"/>
    <x v="6"/>
    <n v="65"/>
  </r>
  <r>
    <x v="0"/>
    <x v="1"/>
    <x v="1"/>
    <x v="7"/>
    <n v="37"/>
  </r>
  <r>
    <x v="0"/>
    <x v="0"/>
    <x v="0"/>
    <x v="8"/>
    <n v="30"/>
  </r>
  <r>
    <x v="0"/>
    <x v="1"/>
    <x v="1"/>
    <x v="9"/>
    <n v="30"/>
  </r>
  <r>
    <x v="0"/>
    <x v="1"/>
    <x v="1"/>
    <x v="10"/>
    <n v="27"/>
  </r>
  <r>
    <x v="0"/>
    <x v="1"/>
    <x v="1"/>
    <x v="11"/>
    <n v="13"/>
  </r>
  <r>
    <x v="0"/>
    <x v="2"/>
    <x v="2"/>
    <x v="12"/>
    <n v="12"/>
  </r>
  <r>
    <x v="0"/>
    <x v="2"/>
    <x v="2"/>
    <x v="13"/>
    <n v="10"/>
  </r>
  <r>
    <x v="1"/>
    <x v="3"/>
    <x v="3"/>
    <x v="14"/>
    <n v="2918"/>
  </r>
  <r>
    <x v="1"/>
    <x v="0"/>
    <x v="0"/>
    <x v="15"/>
    <n v="1100"/>
  </r>
  <r>
    <x v="1"/>
    <x v="4"/>
    <x v="4"/>
    <x v="16"/>
    <n v="600"/>
  </r>
  <r>
    <x v="1"/>
    <x v="0"/>
    <x v="0"/>
    <x v="17"/>
    <n v="138"/>
  </r>
  <r>
    <x v="1"/>
    <x v="1"/>
    <x v="1"/>
    <x v="18"/>
    <n v="95"/>
  </r>
  <r>
    <x v="1"/>
    <x v="0"/>
    <x v="0"/>
    <x v="19"/>
    <n v="45"/>
  </r>
  <r>
    <x v="1"/>
    <x v="1"/>
    <x v="1"/>
    <x v="20"/>
    <n v="29"/>
  </r>
  <r>
    <x v="1"/>
    <x v="1"/>
    <x v="1"/>
    <x v="21"/>
    <n v="20"/>
  </r>
  <r>
    <x v="1"/>
    <x v="1"/>
    <x v="1"/>
    <x v="22"/>
    <n v="19"/>
  </r>
  <r>
    <x v="1"/>
    <x v="1"/>
    <x v="1"/>
    <x v="23"/>
    <n v="12"/>
  </r>
  <r>
    <x v="2"/>
    <x v="2"/>
    <x v="2"/>
    <x v="24"/>
    <n v="295"/>
  </r>
  <r>
    <x v="3"/>
    <x v="3"/>
    <x v="3"/>
    <x v="25"/>
    <n v="900"/>
  </r>
  <r>
    <x v="3"/>
    <x v="0"/>
    <x v="0"/>
    <x v="26"/>
    <n v="60"/>
  </r>
  <r>
    <x v="3"/>
    <x v="1"/>
    <x v="1"/>
    <x v="27"/>
    <n v="60"/>
  </r>
  <r>
    <x v="3"/>
    <x v="2"/>
    <x v="2"/>
    <x v="28"/>
    <n v="5"/>
  </r>
  <r>
    <x v="4"/>
    <x v="1"/>
    <x v="1"/>
    <x v="29"/>
    <n v="273"/>
  </r>
  <r>
    <x v="4"/>
    <x v="3"/>
    <x v="3"/>
    <x v="30"/>
    <n v="174"/>
  </r>
  <r>
    <x v="4"/>
    <x v="1"/>
    <x v="1"/>
    <x v="31"/>
    <n v="120"/>
  </r>
  <r>
    <x v="4"/>
    <x v="0"/>
    <x v="0"/>
    <x v="32"/>
    <n v="80"/>
  </r>
  <r>
    <x v="4"/>
    <x v="1"/>
    <x v="1"/>
    <x v="33"/>
    <n v="53"/>
  </r>
  <r>
    <x v="4"/>
    <x v="1"/>
    <x v="1"/>
    <x v="34"/>
    <n v="25"/>
  </r>
  <r>
    <x v="4"/>
    <x v="1"/>
    <x v="1"/>
    <x v="35"/>
    <n v="20"/>
  </r>
  <r>
    <x v="4"/>
    <x v="1"/>
    <x v="1"/>
    <x v="36"/>
    <n v="18"/>
  </r>
  <r>
    <x v="4"/>
    <x v="1"/>
    <x v="1"/>
    <x v="37"/>
    <n v="4"/>
  </r>
  <r>
    <x v="5"/>
    <x v="0"/>
    <x v="0"/>
    <x v="38"/>
    <n v="131"/>
  </r>
  <r>
    <x v="5"/>
    <x v="3"/>
    <x v="3"/>
    <x v="39"/>
    <n v="86"/>
  </r>
  <r>
    <x v="5"/>
    <x v="1"/>
    <x v="1"/>
    <x v="40"/>
    <n v="39"/>
  </r>
  <r>
    <x v="5"/>
    <x v="2"/>
    <x v="2"/>
    <x v="41"/>
    <n v="33"/>
  </r>
  <r>
    <x v="5"/>
    <x v="1"/>
    <x v="1"/>
    <x v="42"/>
    <n v="32"/>
  </r>
  <r>
    <x v="5"/>
    <x v="1"/>
    <x v="1"/>
    <x v="43"/>
    <n v="23"/>
  </r>
  <r>
    <x v="5"/>
    <x v="2"/>
    <x v="2"/>
    <x v="44"/>
    <n v="16"/>
  </r>
  <r>
    <x v="5"/>
    <x v="2"/>
    <x v="2"/>
    <x v="45"/>
    <n v="8"/>
  </r>
  <r>
    <x v="6"/>
    <x v="2"/>
    <x v="2"/>
    <x v="46"/>
    <n v="266"/>
  </r>
  <r>
    <x v="6"/>
    <x v="1"/>
    <x v="1"/>
    <x v="47"/>
    <n v="76"/>
  </r>
  <r>
    <x v="6"/>
    <x v="0"/>
    <x v="0"/>
    <x v="48"/>
    <n v="64"/>
  </r>
  <r>
    <x v="6"/>
    <x v="0"/>
    <x v="0"/>
    <x v="49"/>
    <n v="53"/>
  </r>
  <r>
    <x v="6"/>
    <x v="1"/>
    <x v="1"/>
    <x v="50"/>
    <n v="53"/>
  </r>
  <r>
    <x v="6"/>
    <x v="1"/>
    <x v="1"/>
    <x v="51"/>
    <n v="49"/>
  </r>
  <r>
    <x v="6"/>
    <x v="3"/>
    <x v="3"/>
    <x v="52"/>
    <n v="35"/>
  </r>
  <r>
    <x v="6"/>
    <x v="1"/>
    <x v="1"/>
    <x v="53"/>
    <n v="25"/>
  </r>
  <r>
    <x v="6"/>
    <x v="0"/>
    <x v="0"/>
    <x v="54"/>
    <n v="26"/>
  </r>
  <r>
    <x v="6"/>
    <x v="0"/>
    <x v="0"/>
    <x v="55"/>
    <n v="25"/>
  </r>
  <r>
    <x v="6"/>
    <x v="0"/>
    <x v="0"/>
    <x v="56"/>
    <n v="17"/>
  </r>
  <r>
    <x v="6"/>
    <x v="1"/>
    <x v="1"/>
    <x v="57"/>
    <n v="15"/>
  </r>
  <r>
    <x v="6"/>
    <x v="1"/>
    <x v="1"/>
    <x v="58"/>
    <n v="15"/>
  </r>
  <r>
    <x v="6"/>
    <x v="1"/>
    <x v="1"/>
    <x v="59"/>
    <n v="14"/>
  </r>
  <r>
    <x v="6"/>
    <x v="1"/>
    <x v="1"/>
    <x v="60"/>
    <n v="14"/>
  </r>
  <r>
    <x v="6"/>
    <x v="1"/>
    <x v="1"/>
    <x v="61"/>
    <n v="5"/>
  </r>
  <r>
    <x v="6"/>
    <x v="0"/>
    <x v="0"/>
    <x v="62"/>
    <n v="6"/>
  </r>
  <r>
    <x v="6"/>
    <x v="0"/>
    <x v="0"/>
    <x v="63"/>
    <n v="5"/>
  </r>
  <r>
    <x v="7"/>
    <x v="3"/>
    <x v="3"/>
    <x v="64"/>
    <n v="60"/>
  </r>
  <r>
    <x v="7"/>
    <x v="1"/>
    <x v="1"/>
    <x v="65"/>
    <n v="54"/>
  </r>
  <r>
    <x v="7"/>
    <x v="0"/>
    <x v="0"/>
    <x v="66"/>
    <n v="46"/>
  </r>
  <r>
    <x v="7"/>
    <x v="3"/>
    <x v="3"/>
    <x v="67"/>
    <n v="43"/>
  </r>
  <r>
    <x v="7"/>
    <x v="1"/>
    <x v="1"/>
    <x v="68"/>
    <n v="42"/>
  </r>
  <r>
    <x v="7"/>
    <x v="0"/>
    <x v="0"/>
    <x v="69"/>
    <n v="32"/>
  </r>
  <r>
    <x v="7"/>
    <x v="0"/>
    <x v="0"/>
    <x v="70"/>
    <n v="20"/>
  </r>
  <r>
    <x v="7"/>
    <x v="0"/>
    <x v="0"/>
    <x v="71"/>
    <n v="15"/>
  </r>
  <r>
    <x v="7"/>
    <x v="1"/>
    <x v="1"/>
    <x v="72"/>
    <n v="14"/>
  </r>
  <r>
    <x v="7"/>
    <x v="1"/>
    <x v="1"/>
    <x v="73"/>
    <n v="11"/>
  </r>
  <r>
    <x v="7"/>
    <x v="1"/>
    <x v="1"/>
    <x v="74"/>
    <n v="10"/>
  </r>
  <r>
    <x v="7"/>
    <x v="0"/>
    <x v="0"/>
    <x v="75"/>
    <n v="10"/>
  </r>
  <r>
    <x v="7"/>
    <x v="1"/>
    <x v="1"/>
    <x v="76"/>
    <n v="9"/>
  </r>
  <r>
    <x v="7"/>
    <x v="1"/>
    <x v="1"/>
    <x v="77"/>
    <n v="5"/>
  </r>
  <r>
    <x v="7"/>
    <x v="1"/>
    <x v="1"/>
    <x v="78"/>
    <n v="3"/>
  </r>
  <r>
    <x v="8"/>
    <x v="3"/>
    <x v="3"/>
    <x v="79"/>
    <n v="775"/>
  </r>
  <r>
    <x v="8"/>
    <x v="0"/>
    <x v="0"/>
    <x v="80"/>
    <n v="415"/>
  </r>
  <r>
    <x v="8"/>
    <x v="2"/>
    <x v="2"/>
    <x v="81"/>
    <n v="268"/>
  </r>
  <r>
    <x v="8"/>
    <x v="1"/>
    <x v="1"/>
    <x v="82"/>
    <n v="140"/>
  </r>
  <r>
    <x v="8"/>
    <x v="3"/>
    <x v="3"/>
    <x v="83"/>
    <n v="120"/>
  </r>
  <r>
    <x v="8"/>
    <x v="3"/>
    <x v="3"/>
    <x v="84"/>
    <n v="50"/>
  </r>
  <r>
    <x v="8"/>
    <x v="0"/>
    <x v="0"/>
    <x v="85"/>
    <n v="30"/>
  </r>
  <r>
    <x v="8"/>
    <x v="0"/>
    <x v="0"/>
    <x v="86"/>
    <n v="20"/>
  </r>
  <r>
    <x v="8"/>
    <x v="0"/>
    <x v="0"/>
    <x v="87"/>
    <n v="20"/>
  </r>
  <r>
    <x v="8"/>
    <x v="1"/>
    <x v="1"/>
    <x v="88"/>
    <n v="12"/>
  </r>
  <r>
    <x v="8"/>
    <x v="0"/>
    <x v="0"/>
    <x v="89"/>
    <n v="7"/>
  </r>
  <r>
    <x v="8"/>
    <x v="1"/>
    <x v="1"/>
    <x v="90"/>
    <n v="6"/>
  </r>
  <r>
    <x v="8"/>
    <x v="1"/>
    <x v="1"/>
    <x v="91"/>
    <n v="6"/>
  </r>
  <r>
    <x v="9"/>
    <x v="4"/>
    <x v="4"/>
    <x v="92"/>
    <n v="64"/>
  </r>
  <r>
    <x v="9"/>
    <x v="3"/>
    <x v="3"/>
    <x v="93"/>
    <n v="50"/>
  </r>
  <r>
    <x v="9"/>
    <x v="0"/>
    <x v="0"/>
    <x v="94"/>
    <n v="30"/>
  </r>
  <r>
    <x v="9"/>
    <x v="1"/>
    <x v="1"/>
    <x v="95"/>
    <n v="5"/>
  </r>
  <r>
    <x v="10"/>
    <x v="2"/>
    <x v="2"/>
    <x v="96"/>
    <n v="1300"/>
  </r>
  <r>
    <x v="10"/>
    <x v="2"/>
    <x v="2"/>
    <x v="97"/>
    <n v="41"/>
  </r>
  <r>
    <x v="10"/>
    <x v="2"/>
    <x v="2"/>
    <x v="98"/>
    <n v="12"/>
  </r>
  <r>
    <x v="10"/>
    <x v="2"/>
    <x v="2"/>
    <x v="99"/>
    <n v="10"/>
  </r>
  <r>
    <x v="10"/>
    <x v="2"/>
    <x v="2"/>
    <x v="100"/>
    <n v="9"/>
  </r>
  <r>
    <x v="10"/>
    <x v="2"/>
    <x v="2"/>
    <x v="101"/>
    <n v="7"/>
  </r>
  <r>
    <x v="10"/>
    <x v="2"/>
    <x v="2"/>
    <x v="102"/>
    <n v="4"/>
  </r>
  <r>
    <x v="10"/>
    <x v="2"/>
    <x v="2"/>
    <x v="103"/>
    <n v="3"/>
  </r>
  <r>
    <x v="10"/>
    <x v="2"/>
    <x v="2"/>
    <x v="104"/>
    <n v="2"/>
  </r>
  <r>
    <x v="10"/>
    <x v="2"/>
    <x v="2"/>
    <x v="105"/>
    <n v="2"/>
  </r>
  <r>
    <x v="10"/>
    <x v="2"/>
    <x v="2"/>
    <x v="106"/>
    <n v="1"/>
  </r>
  <r>
    <x v="10"/>
    <x v="2"/>
    <x v="2"/>
    <x v="107"/>
    <n v="1"/>
  </r>
  <r>
    <x v="10"/>
    <x v="2"/>
    <x v="2"/>
    <x v="108"/>
    <n v="1"/>
  </r>
  <r>
    <x v="11"/>
    <x v="3"/>
    <x v="3"/>
    <x v="109"/>
    <n v="345"/>
  </r>
  <r>
    <x v="11"/>
    <x v="0"/>
    <x v="0"/>
    <x v="110"/>
    <n v="284"/>
  </r>
  <r>
    <x v="11"/>
    <x v="4"/>
    <x v="4"/>
    <x v="111"/>
    <n v="170"/>
  </r>
  <r>
    <x v="11"/>
    <x v="1"/>
    <x v="1"/>
    <x v="112"/>
    <n v="111"/>
  </r>
  <r>
    <x v="11"/>
    <x v="1"/>
    <x v="1"/>
    <x v="113"/>
    <n v="20"/>
  </r>
  <r>
    <x v="11"/>
    <x v="1"/>
    <x v="1"/>
    <x v="114"/>
    <n v="10"/>
  </r>
  <r>
    <x v="11"/>
    <x v="5"/>
    <x v="5"/>
    <x v="115"/>
    <n v="5"/>
  </r>
  <r>
    <x v="12"/>
    <x v="1"/>
    <x v="1"/>
    <x v="116"/>
    <n v="30"/>
  </r>
  <r>
    <x v="12"/>
    <x v="1"/>
    <x v="1"/>
    <x v="117"/>
    <n v="27"/>
  </r>
  <r>
    <x v="12"/>
    <x v="1"/>
    <x v="1"/>
    <x v="118"/>
    <n v="26"/>
  </r>
  <r>
    <x v="12"/>
    <x v="0"/>
    <x v="0"/>
    <x v="119"/>
    <n v="22"/>
  </r>
  <r>
    <x v="12"/>
    <x v="0"/>
    <x v="0"/>
    <x v="120"/>
    <n v="19"/>
  </r>
  <r>
    <x v="12"/>
    <x v="2"/>
    <x v="2"/>
    <x v="121"/>
    <n v="17"/>
  </r>
  <r>
    <x v="12"/>
    <x v="1"/>
    <x v="1"/>
    <x v="122"/>
    <n v="14"/>
  </r>
  <r>
    <x v="12"/>
    <x v="2"/>
    <x v="2"/>
    <x v="123"/>
    <n v="14"/>
  </r>
  <r>
    <x v="12"/>
    <x v="1"/>
    <x v="1"/>
    <x v="124"/>
    <n v="12"/>
  </r>
  <r>
    <x v="12"/>
    <x v="2"/>
    <x v="2"/>
    <x v="125"/>
    <n v="8"/>
  </r>
  <r>
    <x v="13"/>
    <x v="1"/>
    <x v="1"/>
    <x v="126"/>
    <n v="115"/>
  </r>
  <r>
    <x v="13"/>
    <x v="1"/>
    <x v="1"/>
    <x v="127"/>
    <n v="84"/>
  </r>
  <r>
    <x v="13"/>
    <x v="1"/>
    <x v="1"/>
    <x v="128"/>
    <n v="84"/>
  </r>
  <r>
    <x v="13"/>
    <x v="2"/>
    <x v="2"/>
    <x v="129"/>
    <n v="80"/>
  </r>
  <r>
    <x v="13"/>
    <x v="2"/>
    <x v="2"/>
    <x v="130"/>
    <n v="64"/>
  </r>
  <r>
    <x v="13"/>
    <x v="1"/>
    <x v="1"/>
    <x v="131"/>
    <n v="63"/>
  </r>
  <r>
    <x v="13"/>
    <x v="1"/>
    <x v="1"/>
    <x v="132"/>
    <n v="55"/>
  </r>
  <r>
    <x v="13"/>
    <x v="0"/>
    <x v="0"/>
    <x v="133"/>
    <n v="51"/>
  </r>
  <r>
    <x v="13"/>
    <x v="1"/>
    <x v="1"/>
    <x v="134"/>
    <n v="40"/>
  </r>
  <r>
    <x v="13"/>
    <x v="1"/>
    <x v="1"/>
    <x v="135"/>
    <n v="39"/>
  </r>
  <r>
    <x v="13"/>
    <x v="0"/>
    <x v="0"/>
    <x v="136"/>
    <n v="24"/>
  </r>
  <r>
    <x v="13"/>
    <x v="2"/>
    <x v="2"/>
    <x v="137"/>
    <n v="18"/>
  </r>
  <r>
    <x v="14"/>
    <x v="3"/>
    <x v="3"/>
    <x v="138"/>
    <n v="700"/>
  </r>
  <r>
    <x v="14"/>
    <x v="1"/>
    <x v="1"/>
    <x v="139"/>
    <n v="400"/>
  </r>
  <r>
    <x v="14"/>
    <x v="0"/>
    <x v="0"/>
    <x v="140"/>
    <n v="280"/>
  </r>
  <r>
    <x v="14"/>
    <x v="0"/>
    <x v="0"/>
    <x v="141"/>
    <n v="99"/>
  </r>
  <r>
    <x v="14"/>
    <x v="1"/>
    <x v="1"/>
    <x v="142"/>
    <n v="85"/>
  </r>
  <r>
    <x v="14"/>
    <x v="1"/>
    <x v="1"/>
    <x v="143"/>
    <n v="80"/>
  </r>
  <r>
    <x v="14"/>
    <x v="3"/>
    <x v="3"/>
    <x v="144"/>
    <n v="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 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Grupo y Cuerpo o Escala">
  <location ref="B6:C158" firstHeaderRow="1" firstDataRow="1" firstDataCol="1" rowPageCount="2" colPageCount="1"/>
  <pivotFields count="5">
    <pivotField name="Selecciona Sector" axis="axisPage" multipleItemSelectionAllowed="1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showAll="0">
      <items count="7">
        <item x="5"/>
        <item x="1"/>
        <item x="0"/>
        <item x="3"/>
        <item x="4"/>
        <item x="2"/>
        <item t="default"/>
      </items>
    </pivotField>
    <pivotField name="Selecciona Grupo:" axis="axisPage" showAll="0" defaultSubtotal="0">
      <items count="6">
        <item x="5"/>
        <item x="1"/>
        <item x="0"/>
        <item x="3"/>
        <item x="4"/>
        <item x="2"/>
      </items>
    </pivotField>
    <pivotField axis="axisRow" showAll="0" sortType="descending">
      <items count="146">
        <item x="83"/>
        <item x="84"/>
        <item x="64"/>
        <item x="22"/>
        <item x="50"/>
        <item x="49"/>
        <item x="37"/>
        <item x="103"/>
        <item x="39"/>
        <item x="111"/>
        <item x="25"/>
        <item x="38"/>
        <item x="30"/>
        <item x="116"/>
        <item x="35"/>
        <item x="29"/>
        <item x="115"/>
        <item x="119"/>
        <item x="141"/>
        <item x="70"/>
        <item x="89"/>
        <item x="85"/>
        <item x="86"/>
        <item x="87"/>
        <item x="136"/>
        <item x="26"/>
        <item x="58"/>
        <item x="42"/>
        <item x="43"/>
        <item x="40"/>
        <item x="134"/>
        <item x="114"/>
        <item x="131"/>
        <item x="14"/>
        <item x="79"/>
        <item x="144"/>
        <item x="93"/>
        <item x="16"/>
        <item x="15"/>
        <item x="0"/>
        <item x="19"/>
        <item x="133"/>
        <item x="140"/>
        <item x="110"/>
        <item x="51"/>
        <item x="68"/>
        <item x="47"/>
        <item x="76"/>
        <item x="78"/>
        <item x="72"/>
        <item x="59"/>
        <item x="143"/>
        <item x="60"/>
        <item x="56"/>
        <item x="94"/>
        <item x="48"/>
        <item x="120"/>
        <item x="75"/>
        <item x="54"/>
        <item x="71"/>
        <item x="122"/>
        <item x="33"/>
        <item x="112"/>
        <item x="8"/>
        <item x="126"/>
        <item x="113"/>
        <item x="128"/>
        <item x="132"/>
        <item x="67"/>
        <item x="92"/>
        <item x="130"/>
        <item x="129"/>
        <item x="104"/>
        <item x="12"/>
        <item x="121"/>
        <item x="105"/>
        <item x="123"/>
        <item x="81"/>
        <item x="101"/>
        <item x="97"/>
        <item x="99"/>
        <item x="106"/>
        <item x="107"/>
        <item x="24"/>
        <item x="96"/>
        <item x="98"/>
        <item x="41"/>
        <item x="44"/>
        <item x="100"/>
        <item x="102"/>
        <item x="28"/>
        <item x="125"/>
        <item x="13"/>
        <item x="45"/>
        <item x="137"/>
        <item x="108"/>
        <item x="46"/>
        <item x="7"/>
        <item x="36"/>
        <item x="3"/>
        <item x="9"/>
        <item x="1"/>
        <item x="6"/>
        <item x="5"/>
        <item x="11"/>
        <item x="18"/>
        <item x="142"/>
        <item x="53"/>
        <item x="82"/>
        <item x="124"/>
        <item x="4"/>
        <item x="23"/>
        <item x="10"/>
        <item x="117"/>
        <item x="2"/>
        <item x="95"/>
        <item x="88"/>
        <item x="90"/>
        <item x="91"/>
        <item x="77"/>
        <item x="20"/>
        <item x="73"/>
        <item x="139"/>
        <item x="27"/>
        <item x="127"/>
        <item x="138"/>
        <item x="17"/>
        <item x="55"/>
        <item x="80"/>
        <item x="52"/>
        <item x="32"/>
        <item x="61"/>
        <item x="57"/>
        <item x="74"/>
        <item x="65"/>
        <item x="31"/>
        <item x="34"/>
        <item x="63"/>
        <item x="66"/>
        <item x="69"/>
        <item x="118"/>
        <item x="135"/>
        <item x="21"/>
        <item x="109"/>
        <item x="6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3" showAll="0"/>
  </pivotFields>
  <rowFields count="2">
    <field x="1"/>
    <field x="3"/>
  </rowFields>
  <rowItems count="152">
    <i>
      <x/>
    </i>
    <i r="1">
      <x v="16"/>
    </i>
    <i>
      <x v="1"/>
    </i>
    <i r="1">
      <x v="122"/>
    </i>
    <i r="1">
      <x v="15"/>
    </i>
    <i r="1">
      <x v="101"/>
    </i>
    <i r="1">
      <x v="114"/>
    </i>
    <i r="1">
      <x v="108"/>
    </i>
    <i r="1">
      <x v="135"/>
    </i>
    <i r="1">
      <x v="64"/>
    </i>
    <i r="1">
      <x v="62"/>
    </i>
    <i r="1">
      <x v="99"/>
    </i>
    <i r="1">
      <x v="105"/>
    </i>
    <i r="1">
      <x v="110"/>
    </i>
    <i r="1">
      <x v="106"/>
    </i>
    <i r="1">
      <x v="124"/>
    </i>
    <i r="1">
      <x v="66"/>
    </i>
    <i r="1">
      <x v="51"/>
    </i>
    <i r="1">
      <x v="46"/>
    </i>
    <i r="1">
      <x v="32"/>
    </i>
    <i r="1">
      <x v="123"/>
    </i>
    <i r="1">
      <x v="67"/>
    </i>
    <i r="1">
      <x v="134"/>
    </i>
    <i r="1">
      <x v="4"/>
    </i>
    <i r="1">
      <x v="61"/>
    </i>
    <i r="1">
      <x v="44"/>
    </i>
    <i r="1">
      <x v="45"/>
    </i>
    <i r="1">
      <x v="30"/>
    </i>
    <i r="1">
      <x v="29"/>
    </i>
    <i r="1">
      <x v="141"/>
    </i>
    <i r="1">
      <x v="97"/>
    </i>
    <i r="1">
      <x v="27"/>
    </i>
    <i r="1">
      <x v="100"/>
    </i>
    <i r="1">
      <x v="13"/>
    </i>
    <i r="1">
      <x v="120"/>
    </i>
    <i r="1">
      <x v="113"/>
    </i>
    <i r="1">
      <x v="112"/>
    </i>
    <i r="1">
      <x v="140"/>
    </i>
    <i r="1">
      <x v="136"/>
    </i>
    <i r="1">
      <x v="107"/>
    </i>
    <i r="1">
      <x v="28"/>
    </i>
    <i r="1">
      <x v="14"/>
    </i>
    <i r="1">
      <x v="65"/>
    </i>
    <i r="1">
      <x v="142"/>
    </i>
    <i r="1">
      <x v="3"/>
    </i>
    <i r="1">
      <x v="98"/>
    </i>
    <i r="1">
      <x v="26"/>
    </i>
    <i r="1">
      <x v="132"/>
    </i>
    <i r="1">
      <x v="60"/>
    </i>
    <i r="1">
      <x v="50"/>
    </i>
    <i r="1">
      <x v="49"/>
    </i>
    <i r="1">
      <x v="52"/>
    </i>
    <i r="1">
      <x v="104"/>
    </i>
    <i r="1">
      <x v="109"/>
    </i>
    <i r="1">
      <x v="116"/>
    </i>
    <i r="1">
      <x v="111"/>
    </i>
    <i r="1">
      <x v="121"/>
    </i>
    <i r="1">
      <x v="133"/>
    </i>
    <i r="1">
      <x v="31"/>
    </i>
    <i r="1">
      <x v="47"/>
    </i>
    <i r="1">
      <x v="117"/>
    </i>
    <i r="1">
      <x v="118"/>
    </i>
    <i r="1">
      <x v="131"/>
    </i>
    <i r="1">
      <x v="119"/>
    </i>
    <i r="1">
      <x v="115"/>
    </i>
    <i r="1">
      <x v="6"/>
    </i>
    <i r="1">
      <x v="48"/>
    </i>
    <i>
      <x v="2"/>
    </i>
    <i r="1">
      <x v="38"/>
    </i>
    <i r="1">
      <x v="39"/>
    </i>
    <i r="1">
      <x v="128"/>
    </i>
    <i r="1">
      <x v="43"/>
    </i>
    <i r="1">
      <x v="42"/>
    </i>
    <i r="1">
      <x v="126"/>
    </i>
    <i r="1">
      <x v="11"/>
    </i>
    <i r="1">
      <x v="18"/>
    </i>
    <i r="1">
      <x v="130"/>
    </i>
    <i r="1">
      <x v="103"/>
    </i>
    <i r="1">
      <x v="102"/>
    </i>
    <i r="1">
      <x v="55"/>
    </i>
    <i r="1">
      <x v="25"/>
    </i>
    <i r="1">
      <x v="5"/>
    </i>
    <i r="1">
      <x v="41"/>
    </i>
    <i r="1">
      <x v="138"/>
    </i>
    <i r="1">
      <x v="40"/>
    </i>
    <i r="1">
      <x v="139"/>
    </i>
    <i r="1">
      <x v="21"/>
    </i>
    <i r="1">
      <x v="54"/>
    </i>
    <i r="1">
      <x v="63"/>
    </i>
    <i r="1">
      <x v="58"/>
    </i>
    <i r="1">
      <x v="127"/>
    </i>
    <i r="1">
      <x v="24"/>
    </i>
    <i r="1">
      <x v="17"/>
    </i>
    <i r="1">
      <x v="19"/>
    </i>
    <i r="1">
      <x v="23"/>
    </i>
    <i r="1">
      <x v="22"/>
    </i>
    <i r="1">
      <x v="56"/>
    </i>
    <i r="1">
      <x v="53"/>
    </i>
    <i r="1">
      <x v="59"/>
    </i>
    <i r="1">
      <x v="57"/>
    </i>
    <i r="1">
      <x v="20"/>
    </i>
    <i r="1">
      <x v="144"/>
    </i>
    <i r="1">
      <x v="137"/>
    </i>
    <i>
      <x v="3"/>
    </i>
    <i r="1">
      <x v="33"/>
    </i>
    <i r="1">
      <x v="10"/>
    </i>
    <i r="1">
      <x v="34"/>
    </i>
    <i r="1">
      <x v="125"/>
    </i>
    <i r="1">
      <x v="143"/>
    </i>
    <i r="1">
      <x v="12"/>
    </i>
    <i r="1">
      <x/>
    </i>
    <i r="1">
      <x v="8"/>
    </i>
    <i r="1">
      <x v="35"/>
    </i>
    <i r="1">
      <x v="2"/>
    </i>
    <i r="1">
      <x v="36"/>
    </i>
    <i r="1">
      <x v="1"/>
    </i>
    <i r="1">
      <x v="68"/>
    </i>
    <i r="1">
      <x v="129"/>
    </i>
    <i>
      <x v="4"/>
    </i>
    <i r="1">
      <x v="37"/>
    </i>
    <i r="1">
      <x v="9"/>
    </i>
    <i r="1">
      <x v="69"/>
    </i>
    <i>
      <x v="5"/>
    </i>
    <i r="1">
      <x v="84"/>
    </i>
    <i r="1">
      <x v="83"/>
    </i>
    <i r="1">
      <x v="77"/>
    </i>
    <i r="1">
      <x v="96"/>
    </i>
    <i r="1">
      <x v="71"/>
    </i>
    <i r="1">
      <x v="70"/>
    </i>
    <i r="1">
      <x v="79"/>
    </i>
    <i r="1">
      <x v="86"/>
    </i>
    <i r="1">
      <x v="94"/>
    </i>
    <i r="1">
      <x v="74"/>
    </i>
    <i r="1">
      <x v="87"/>
    </i>
    <i r="1">
      <x v="76"/>
    </i>
    <i r="1">
      <x v="85"/>
    </i>
    <i r="1">
      <x v="73"/>
    </i>
    <i r="1">
      <x v="80"/>
    </i>
    <i r="1">
      <x v="92"/>
    </i>
    <i r="1">
      <x v="88"/>
    </i>
    <i r="1">
      <x v="91"/>
    </i>
    <i r="1">
      <x v="93"/>
    </i>
    <i r="1">
      <x v="78"/>
    </i>
    <i r="1">
      <x v="90"/>
    </i>
    <i r="1">
      <x v="89"/>
    </i>
    <i r="1">
      <x v="7"/>
    </i>
    <i r="1">
      <x v="75"/>
    </i>
    <i r="1">
      <x v="72"/>
    </i>
    <i r="1">
      <x v="95"/>
    </i>
    <i r="1">
      <x v="81"/>
    </i>
    <i r="1">
      <x v="82"/>
    </i>
    <i t="grand">
      <x/>
    </i>
  </rowItems>
  <colItems count="1">
    <i/>
  </colItems>
  <pageFields count="2">
    <pageField fld="2" hier="-1"/>
    <pageField fld="0" hier="-1"/>
  </pageFields>
  <dataFields count="1">
    <dataField name="Nº Plazas" fld="4" baseField="1" baseItem="0"/>
  </dataFields>
  <formats count="60">
    <format dxfId="240">
      <pivotArea collapsedLevelsAreSubtotals="1" fieldPosition="0">
        <references count="1">
          <reference field="1" count="1">
            <x v="0"/>
          </reference>
        </references>
      </pivotArea>
    </format>
    <format dxfId="241">
      <pivotArea collapsedLevelsAreSubtotals="1" fieldPosition="0">
        <references count="1">
          <reference field="1" count="1">
            <x v="1"/>
          </reference>
        </references>
      </pivotArea>
    </format>
    <format dxfId="242">
      <pivotArea collapsedLevelsAreSubtotals="1" fieldPosition="0">
        <references count="1">
          <reference field="1" count="1">
            <x v="2"/>
          </reference>
        </references>
      </pivotArea>
    </format>
    <format dxfId="243">
      <pivotArea collapsedLevelsAreSubtotals="1" fieldPosition="0">
        <references count="1">
          <reference field="1" count="1">
            <x v="3"/>
          </reference>
        </references>
      </pivotArea>
    </format>
    <format dxfId="244">
      <pivotArea collapsedLevelsAreSubtotals="1" fieldPosition="0">
        <references count="1">
          <reference field="1" count="1">
            <x v="4"/>
          </reference>
        </references>
      </pivotArea>
    </format>
    <format dxfId="245">
      <pivotArea collapsedLevelsAreSubtotals="1" fieldPosition="0">
        <references count="1">
          <reference field="1" count="1">
            <x v="5"/>
          </reference>
        </references>
      </pivotArea>
    </format>
    <format dxfId="246">
      <pivotArea dataOnly="0" labelOnly="1" fieldPosition="0">
        <references count="1">
          <reference field="1" count="0"/>
        </references>
      </pivotArea>
    </format>
    <format dxfId="247">
      <pivotArea outline="0" collapsedLevelsAreSubtotals="1" fieldPosition="0"/>
    </format>
    <format dxfId="248">
      <pivotArea dataOnly="0" labelOnly="1" fieldPosition="0">
        <references count="1">
          <reference field="1" count="0"/>
        </references>
      </pivotArea>
    </format>
    <format dxfId="249">
      <pivotArea dataOnly="0" labelOnly="1" fieldPosition="0">
        <references count="2">
          <reference field="1" count="1" selected="0">
            <x v="0"/>
          </reference>
          <reference field="3" count="50">
            <x v="3"/>
            <x v="4"/>
            <x v="6"/>
            <x v="13"/>
            <x v="14"/>
            <x v="15"/>
            <x v="16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</reference>
        </references>
      </pivotArea>
    </format>
    <format dxfId="250">
      <pivotArea dataOnly="0" labelOnly="1" fieldPosition="0">
        <references count="2">
          <reference field="1" count="1" selected="0">
            <x v="1"/>
          </reference>
          <reference field="3" count="50">
            <x v="0"/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19"/>
            <x v="120"/>
            <x v="121"/>
            <x v="122"/>
            <x v="123"/>
            <x v="124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</reference>
        </references>
      </pivotArea>
    </format>
    <format dxfId="251">
      <pivotArea dataOnly="0" labelOnly="1" fieldPosition="0">
        <references count="2">
          <reference field="1" count="1" selected="0">
            <x v="3"/>
          </reference>
          <reference field="3" count="44">
            <x v="1"/>
            <x v="2"/>
            <x v="7"/>
            <x v="8"/>
            <x v="9"/>
            <x v="10"/>
            <x v="12"/>
            <x v="33"/>
            <x v="34"/>
            <x v="35"/>
            <x v="36"/>
            <x v="3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125"/>
            <x v="129"/>
            <x v="143"/>
          </reference>
        </references>
      </pivotArea>
    </format>
    <format dxfId="252">
      <pivotArea collapsedLevelsAreSubtotals="1" fieldPosition="0">
        <references count="2">
          <reference field="1" count="1" selected="0">
            <x v="1"/>
          </reference>
          <reference field="3" count="64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31"/>
            <x v="132"/>
            <x v="133"/>
            <x v="134"/>
            <x v="135"/>
            <x v="136"/>
            <x v="140"/>
            <x v="141"/>
            <x v="142"/>
          </reference>
        </references>
      </pivotArea>
    </format>
    <format dxfId="253">
      <pivotArea collapsedLevelsAreSubtotals="1" fieldPosition="0">
        <references count="1">
          <reference field="1" count="1">
            <x v="2"/>
          </reference>
        </references>
      </pivotArea>
    </format>
    <format dxfId="254">
      <pivotArea collapsedLevelsAreSubtotals="1" fieldPosition="0">
        <references count="2">
          <reference field="1" count="1" selected="0">
            <x v="2"/>
          </reference>
          <reference field="3" count="34"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6"/>
            <x v="127"/>
            <x v="128"/>
            <x v="130"/>
            <x v="137"/>
            <x v="138"/>
            <x v="139"/>
          </reference>
        </references>
      </pivotArea>
    </format>
    <format dxfId="255">
      <pivotArea collapsedLevelsAreSubtotals="1" fieldPosition="0">
        <references count="1">
          <reference field="1" count="1">
            <x v="3"/>
          </reference>
        </references>
      </pivotArea>
    </format>
    <format dxfId="256">
      <pivotArea collapsedLevelsAreSubtotals="1" fieldPosition="0">
        <references count="2">
          <reference field="1" count="1" selected="0">
            <x v="3"/>
          </reference>
          <reference field="3" count="14">
            <x v="0"/>
            <x v="1"/>
            <x v="2"/>
            <x v="8"/>
            <x v="10"/>
            <x v="12"/>
            <x v="33"/>
            <x v="34"/>
            <x v="35"/>
            <x v="36"/>
            <x v="68"/>
            <x v="125"/>
            <x v="129"/>
            <x v="143"/>
          </reference>
        </references>
      </pivotArea>
    </format>
    <format dxfId="257">
      <pivotArea collapsedLevelsAreSubtotals="1" fieldPosition="0">
        <references count="1">
          <reference field="1" count="1">
            <x v="4"/>
          </reference>
        </references>
      </pivotArea>
    </format>
    <format dxfId="258">
      <pivotArea collapsedLevelsAreSubtotals="1" fieldPosition="0">
        <references count="2">
          <reference field="1" count="1" selected="0">
            <x v="4"/>
          </reference>
          <reference field="3" count="3">
            <x v="9"/>
            <x v="37"/>
            <x v="69"/>
          </reference>
        </references>
      </pivotArea>
    </format>
    <format dxfId="259">
      <pivotArea collapsedLevelsAreSubtotals="1" fieldPosition="0">
        <references count="1">
          <reference field="1" count="1">
            <x v="5"/>
          </reference>
        </references>
      </pivotArea>
    </format>
    <format dxfId="260">
      <pivotArea collapsedLevelsAreSubtotals="1" fieldPosition="0">
        <references count="2">
          <reference field="1" count="1" selected="0">
            <x v="5"/>
          </reference>
          <reference field="3" count="28">
            <x v="7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261">
      <pivotArea grandRow="1" outline="0" collapsedLevelsAreSubtotals="1" fieldPosition="0"/>
    </format>
    <format dxfId="262">
      <pivotArea dataOnly="0" labelOnly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263">
      <pivotArea dataOnly="0" labelOnly="1" grandRow="1" outline="0" fieldPosition="0"/>
    </format>
    <format dxfId="264">
      <pivotArea dataOnly="0" labelOnly="1" fieldPosition="0">
        <references count="2">
          <reference field="1" count="1" selected="0">
            <x v="1"/>
          </reference>
          <reference field="3" count="50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265">
      <pivotArea dataOnly="0" labelOnly="1" fieldPosition="0">
        <references count="2">
          <reference field="1" count="1" selected="0">
            <x v="1"/>
          </reference>
          <reference field="3" count="50">
            <x v="0"/>
            <x v="1"/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0"/>
            <x v="121"/>
            <x v="122"/>
            <x v="123"/>
            <x v="124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</reference>
        </references>
      </pivotArea>
    </format>
    <format dxfId="266">
      <pivotArea dataOnly="0" labelOnly="1" fieldPosition="0">
        <references count="2">
          <reference field="1" count="1" selected="0">
            <x v="3"/>
          </reference>
          <reference field="3" count="43">
            <x v="2"/>
            <x v="7"/>
            <x v="8"/>
            <x v="9"/>
            <x v="10"/>
            <x v="12"/>
            <x v="33"/>
            <x v="34"/>
            <x v="35"/>
            <x v="36"/>
            <x v="3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125"/>
            <x v="129"/>
            <x v="143"/>
          </reference>
        </references>
      </pivotArea>
    </format>
    <format dxfId="267">
      <pivotArea collapsedLevelsAreSubtotals="1" fieldPosition="0">
        <references count="2">
          <reference field="1" count="1" selected="0">
            <x v="1"/>
          </reference>
          <reference field="3" count="64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31"/>
            <x v="132"/>
            <x v="133"/>
            <x v="134"/>
            <x v="135"/>
            <x v="136"/>
            <x v="140"/>
            <x v="141"/>
            <x v="142"/>
          </reference>
        </references>
      </pivotArea>
    </format>
    <format dxfId="268">
      <pivotArea collapsedLevelsAreSubtotals="1" fieldPosition="0">
        <references count="1">
          <reference field="1" count="1">
            <x v="2"/>
          </reference>
        </references>
      </pivotArea>
    </format>
    <format dxfId="269">
      <pivotArea collapsedLevelsAreSubtotals="1" fieldPosition="0">
        <references count="2">
          <reference field="1" count="1" selected="0">
            <x v="2"/>
          </reference>
          <reference field="3" count="34"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6"/>
            <x v="127"/>
            <x v="128"/>
            <x v="130"/>
            <x v="137"/>
            <x v="138"/>
            <x v="139"/>
          </reference>
        </references>
      </pivotArea>
    </format>
    <format dxfId="270">
      <pivotArea collapsedLevelsAreSubtotals="1" fieldPosition="0">
        <references count="1">
          <reference field="1" count="1">
            <x v="3"/>
          </reference>
        </references>
      </pivotArea>
    </format>
    <format dxfId="271">
      <pivotArea collapsedLevelsAreSubtotals="1" fieldPosition="0">
        <references count="2">
          <reference field="1" count="1" selected="0">
            <x v="3"/>
          </reference>
          <reference field="3" count="14">
            <x v="0"/>
            <x v="1"/>
            <x v="2"/>
            <x v="8"/>
            <x v="10"/>
            <x v="12"/>
            <x v="33"/>
            <x v="34"/>
            <x v="35"/>
            <x v="36"/>
            <x v="68"/>
            <x v="125"/>
            <x v="129"/>
            <x v="143"/>
          </reference>
        </references>
      </pivotArea>
    </format>
    <format dxfId="272">
      <pivotArea collapsedLevelsAreSubtotals="1" fieldPosition="0">
        <references count="1">
          <reference field="1" count="1">
            <x v="4"/>
          </reference>
        </references>
      </pivotArea>
    </format>
    <format dxfId="273">
      <pivotArea collapsedLevelsAreSubtotals="1" fieldPosition="0">
        <references count="2">
          <reference field="1" count="1" selected="0">
            <x v="4"/>
          </reference>
          <reference field="3" count="3">
            <x v="9"/>
            <x v="37"/>
            <x v="69"/>
          </reference>
        </references>
      </pivotArea>
    </format>
    <format dxfId="274">
      <pivotArea collapsedLevelsAreSubtotals="1" fieldPosition="0">
        <references count="1">
          <reference field="1" count="1">
            <x v="5"/>
          </reference>
        </references>
      </pivotArea>
    </format>
    <format dxfId="275">
      <pivotArea collapsedLevelsAreSubtotals="1" fieldPosition="0">
        <references count="2">
          <reference field="1" count="1" selected="0">
            <x v="5"/>
          </reference>
          <reference field="3" count="28">
            <x v="7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276">
      <pivotArea grandRow="1" outline="0" collapsedLevelsAreSubtotals="1" fieldPosition="0"/>
    </format>
    <format dxfId="277">
      <pivotArea dataOnly="0" labelOnly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278">
      <pivotArea dataOnly="0" labelOnly="1" grandRow="1" outline="0" fieldPosition="0"/>
    </format>
    <format dxfId="279">
      <pivotArea dataOnly="0" labelOnly="1" fieldPosition="0">
        <references count="2">
          <reference field="1" count="1" selected="0">
            <x v="1"/>
          </reference>
          <reference field="3" count="50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280">
      <pivotArea dataOnly="0" labelOnly="1" fieldPosition="0">
        <references count="2">
          <reference field="1" count="1" selected="0">
            <x v="1"/>
          </reference>
          <reference field="3" count="50">
            <x v="0"/>
            <x v="1"/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0"/>
            <x v="121"/>
            <x v="122"/>
            <x v="123"/>
            <x v="124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</reference>
        </references>
      </pivotArea>
    </format>
    <format dxfId="281">
      <pivotArea dataOnly="0" labelOnly="1" fieldPosition="0">
        <references count="2">
          <reference field="1" count="1" selected="0">
            <x v="3"/>
          </reference>
          <reference field="3" count="43">
            <x v="2"/>
            <x v="7"/>
            <x v="8"/>
            <x v="9"/>
            <x v="10"/>
            <x v="12"/>
            <x v="33"/>
            <x v="34"/>
            <x v="35"/>
            <x v="36"/>
            <x v="3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125"/>
            <x v="129"/>
            <x v="143"/>
          </reference>
        </references>
      </pivotArea>
    </format>
    <format dxfId="282">
      <pivotArea dataOnly="0" labelOnly="1" fieldPosition="0">
        <references count="2">
          <reference field="1" count="1" selected="0">
            <x v="1"/>
          </reference>
          <reference field="3" count="22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83">
      <pivotArea collapsedLevelsAreSubtotals="1" fieldPosition="0">
        <references count="2">
          <reference field="1" count="1" selected="0">
            <x v="1"/>
          </reference>
          <reference field="3" count="64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31"/>
            <x v="132"/>
            <x v="133"/>
            <x v="134"/>
            <x v="135"/>
            <x v="136"/>
            <x v="140"/>
            <x v="141"/>
            <x v="142"/>
          </reference>
        </references>
      </pivotArea>
    </format>
    <format dxfId="284">
      <pivotArea dataOnly="0" labelOnly="1" fieldPosition="0">
        <references count="2">
          <reference field="1" count="1" selected="0">
            <x v="1"/>
          </reference>
          <reference field="3" count="50">
            <x v="3"/>
            <x v="4"/>
            <x v="6"/>
            <x v="13"/>
            <x v="14"/>
            <x v="15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285">
      <pivotArea outline="0" collapsedLevelsAreSubtotals="1" fieldPosition="0"/>
    </format>
    <format dxfId="286">
      <pivotArea dataOnly="0" labelOnly="1" fieldPosition="0">
        <references count="1">
          <reference field="1" count="0"/>
        </references>
      </pivotArea>
    </format>
    <format dxfId="287">
      <pivotArea dataOnly="0" labelOnly="1" grandRow="1" outline="0" fieldPosition="0"/>
    </format>
    <format dxfId="288">
      <pivotArea dataOnly="0" labelOnly="1" fieldPosition="0">
        <references count="2">
          <reference field="1" count="1" selected="0">
            <x v="0"/>
          </reference>
          <reference field="3" count="50">
            <x v="3"/>
            <x v="4"/>
            <x v="6"/>
            <x v="13"/>
            <x v="14"/>
            <x v="15"/>
            <x v="16"/>
            <x v="26"/>
            <x v="27"/>
            <x v="28"/>
            <x v="29"/>
            <x v="30"/>
            <x v="31"/>
            <x v="32"/>
            <x v="44"/>
            <x v="45"/>
            <x v="46"/>
            <x v="47"/>
            <x v="48"/>
            <x v="49"/>
            <x v="50"/>
            <x v="51"/>
            <x v="52"/>
            <x v="60"/>
            <x v="61"/>
            <x v="62"/>
            <x v="64"/>
            <x v="65"/>
            <x v="66"/>
            <x v="67"/>
            <x v="97"/>
            <x v="98"/>
            <x v="99"/>
            <x v="100"/>
            <x v="101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</reference>
        </references>
      </pivotArea>
    </format>
    <format dxfId="289">
      <pivotArea dataOnly="0" labelOnly="1" fieldPosition="0">
        <references count="2">
          <reference field="1" count="1" selected="0">
            <x v="1"/>
          </reference>
          <reference field="3" count="50">
            <x v="0"/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19"/>
            <x v="120"/>
            <x v="121"/>
            <x v="122"/>
            <x v="123"/>
            <x v="124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</reference>
        </references>
      </pivotArea>
    </format>
    <format dxfId="290">
      <pivotArea dataOnly="0" labelOnly="1" fieldPosition="0">
        <references count="2">
          <reference field="1" count="1" selected="0">
            <x v="3"/>
          </reference>
          <reference field="3" count="44">
            <x v="1"/>
            <x v="2"/>
            <x v="7"/>
            <x v="8"/>
            <x v="9"/>
            <x v="10"/>
            <x v="12"/>
            <x v="33"/>
            <x v="34"/>
            <x v="35"/>
            <x v="36"/>
            <x v="3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125"/>
            <x v="129"/>
            <x v="143"/>
          </reference>
        </references>
      </pivotArea>
    </format>
    <format dxfId="291">
      <pivotArea dataOnly="0" fieldPosition="0">
        <references count="1">
          <reference field="3" count="34">
            <x v="5"/>
            <x v="11"/>
            <x v="17"/>
            <x v="18"/>
            <x v="19"/>
            <x v="20"/>
            <x v="21"/>
            <x v="22"/>
            <x v="23"/>
            <x v="24"/>
            <x v="25"/>
            <x v="38"/>
            <x v="39"/>
            <x v="40"/>
            <x v="41"/>
            <x v="42"/>
            <x v="43"/>
            <x v="53"/>
            <x v="54"/>
            <x v="55"/>
            <x v="56"/>
            <x v="57"/>
            <x v="58"/>
            <x v="59"/>
            <x v="63"/>
            <x v="102"/>
            <x v="103"/>
            <x v="126"/>
            <x v="127"/>
            <x v="128"/>
            <x v="130"/>
            <x v="137"/>
            <x v="138"/>
            <x v="139"/>
          </reference>
        </references>
      </pivotArea>
    </format>
    <format dxfId="292">
      <pivotArea dataOnly="0" fieldPosition="0">
        <references count="1">
          <reference field="3" count="3">
            <x v="9"/>
            <x v="37"/>
            <x v="69"/>
          </reference>
        </references>
      </pivotArea>
    </format>
    <format dxfId="293">
      <pivotArea dataOnly="0" fieldPosition="0">
        <references count="1">
          <reference field="3" count="28">
            <x v="7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294">
      <pivotArea field="2" type="button" dataOnly="0" labelOnly="1" outline="0" axis="axisPage" fieldPosition="0"/>
    </format>
    <format dxfId="295">
      <pivotArea dataOnly="0" labelOnly="1" outline="0" fieldPosition="0">
        <references count="1">
          <reference field="2" count="0"/>
        </references>
      </pivotArea>
    </format>
    <format dxfId="296">
      <pivotArea field="2" type="button" dataOnly="0" labelOnly="1" outline="0" axis="axisPage" fieldPosition="0"/>
    </format>
    <format dxfId="297">
      <pivotArea dataOnly="0" labelOnly="1" fieldPosition="0">
        <references count="2">
          <reference field="1" count="1" selected="0">
            <x v="2"/>
          </reference>
          <reference field="3" count="3">
            <x v="20"/>
            <x v="137"/>
            <x v="144"/>
          </reference>
        </references>
      </pivotArea>
    </format>
    <format dxfId="298">
      <pivotArea field="0" type="button" dataOnly="0" labelOnly="1" outline="0" axis="axisPage" fieldPosition="1"/>
    </format>
    <format dxfId="299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158"/>
  <sheetViews>
    <sheetView tabSelected="1" topLeftCell="A55" workbookViewId="0">
      <selection activeCell="F46" sqref="F46"/>
    </sheetView>
  </sheetViews>
  <sheetFormatPr baseColWidth="10" defaultRowHeight="13.2" x14ac:dyDescent="0.25"/>
  <cols>
    <col min="2" max="2" width="79" bestFit="1" customWidth="1"/>
    <col min="3" max="3" width="9" bestFit="1" customWidth="1"/>
  </cols>
  <sheetData>
    <row r="2" spans="2:3" x14ac:dyDescent="0.25">
      <c r="B2" s="34" t="s">
        <v>175</v>
      </c>
      <c r="C2" s="34"/>
    </row>
    <row r="3" spans="2:3" x14ac:dyDescent="0.25">
      <c r="B3" s="29" t="s">
        <v>171</v>
      </c>
      <c r="C3" s="29" t="s">
        <v>169</v>
      </c>
    </row>
    <row r="4" spans="2:3" x14ac:dyDescent="0.25">
      <c r="B4" s="33" t="s">
        <v>177</v>
      </c>
      <c r="C4" s="33" t="s">
        <v>169</v>
      </c>
    </row>
    <row r="6" spans="2:3" x14ac:dyDescent="0.25">
      <c r="B6" s="20" t="s">
        <v>174</v>
      </c>
      <c r="C6" t="s">
        <v>172</v>
      </c>
    </row>
    <row r="7" spans="2:3" x14ac:dyDescent="0.25">
      <c r="B7" s="24" t="s">
        <v>167</v>
      </c>
      <c r="C7" s="37">
        <v>5</v>
      </c>
    </row>
    <row r="8" spans="2:3" x14ac:dyDescent="0.25">
      <c r="B8" s="25" t="s">
        <v>0</v>
      </c>
      <c r="C8" s="36">
        <v>5</v>
      </c>
    </row>
    <row r="9" spans="2:3" x14ac:dyDescent="0.25">
      <c r="B9" s="24" t="s">
        <v>160</v>
      </c>
      <c r="C9" s="37">
        <v>3370</v>
      </c>
    </row>
    <row r="10" spans="2:3" x14ac:dyDescent="0.25">
      <c r="B10" s="22" t="s">
        <v>59</v>
      </c>
      <c r="C10" s="36">
        <v>400</v>
      </c>
    </row>
    <row r="11" spans="2:3" x14ac:dyDescent="0.25">
      <c r="B11" s="22" t="s">
        <v>22</v>
      </c>
      <c r="C11" s="36">
        <v>273</v>
      </c>
    </row>
    <row r="12" spans="2:3" x14ac:dyDescent="0.25">
      <c r="B12" s="22" t="s">
        <v>79</v>
      </c>
      <c r="C12" s="36">
        <v>200</v>
      </c>
    </row>
    <row r="13" spans="2:3" x14ac:dyDescent="0.25">
      <c r="B13" s="22" t="s">
        <v>74</v>
      </c>
      <c r="C13" s="36">
        <v>153</v>
      </c>
    </row>
    <row r="14" spans="2:3" x14ac:dyDescent="0.25">
      <c r="B14" s="22" t="s">
        <v>125</v>
      </c>
      <c r="C14" s="36">
        <v>140</v>
      </c>
    </row>
    <row r="15" spans="2:3" x14ac:dyDescent="0.25">
      <c r="B15" s="22" t="s">
        <v>24</v>
      </c>
      <c r="C15" s="36">
        <v>120</v>
      </c>
    </row>
    <row r="16" spans="2:3" x14ac:dyDescent="0.25">
      <c r="B16" s="22" t="s">
        <v>28</v>
      </c>
      <c r="C16" s="36">
        <v>115</v>
      </c>
    </row>
    <row r="17" spans="2:3" x14ac:dyDescent="0.25">
      <c r="B17" s="22" t="s">
        <v>99</v>
      </c>
      <c r="C17" s="36">
        <v>111</v>
      </c>
    </row>
    <row r="18" spans="2:3" x14ac:dyDescent="0.25">
      <c r="B18" s="22" t="s">
        <v>78</v>
      </c>
      <c r="C18" s="36">
        <v>100</v>
      </c>
    </row>
    <row r="19" spans="2:3" x14ac:dyDescent="0.25">
      <c r="B19" s="22" t="s">
        <v>109</v>
      </c>
      <c r="C19" s="36">
        <v>95</v>
      </c>
    </row>
    <row r="20" spans="2:3" x14ac:dyDescent="0.25">
      <c r="B20" s="22" t="s">
        <v>69</v>
      </c>
      <c r="C20" s="36">
        <v>90</v>
      </c>
    </row>
    <row r="21" spans="2:3" x14ac:dyDescent="0.25">
      <c r="B21" s="22" t="s">
        <v>148</v>
      </c>
      <c r="C21" s="36">
        <v>85</v>
      </c>
    </row>
    <row r="22" spans="2:3" x14ac:dyDescent="0.25">
      <c r="B22" s="22" t="s">
        <v>36</v>
      </c>
      <c r="C22" s="36">
        <v>84</v>
      </c>
    </row>
    <row r="23" spans="2:3" x14ac:dyDescent="0.25">
      <c r="B23" s="22" t="s">
        <v>27</v>
      </c>
      <c r="C23" s="36">
        <v>84</v>
      </c>
    </row>
    <row r="24" spans="2:3" x14ac:dyDescent="0.25">
      <c r="B24" s="22" t="s">
        <v>156</v>
      </c>
      <c r="C24" s="36">
        <v>80</v>
      </c>
    </row>
    <row r="25" spans="2:3" x14ac:dyDescent="0.25">
      <c r="B25" s="22" t="s">
        <v>114</v>
      </c>
      <c r="C25" s="36">
        <v>76</v>
      </c>
    </row>
    <row r="26" spans="2:3" x14ac:dyDescent="0.25">
      <c r="B26" s="22" t="s">
        <v>29</v>
      </c>
      <c r="C26" s="36">
        <v>63</v>
      </c>
    </row>
    <row r="27" spans="2:3" x14ac:dyDescent="0.25">
      <c r="B27" s="22" t="s">
        <v>123</v>
      </c>
      <c r="C27" s="36">
        <v>60</v>
      </c>
    </row>
    <row r="28" spans="2:3" x14ac:dyDescent="0.25">
      <c r="B28" s="22" t="s">
        <v>102</v>
      </c>
      <c r="C28" s="36">
        <v>55</v>
      </c>
    </row>
    <row r="29" spans="2:3" x14ac:dyDescent="0.25">
      <c r="B29" s="22" t="s">
        <v>86</v>
      </c>
      <c r="C29" s="36">
        <v>54</v>
      </c>
    </row>
    <row r="30" spans="2:3" x14ac:dyDescent="0.25">
      <c r="B30" s="22" t="s">
        <v>147</v>
      </c>
      <c r="C30" s="36">
        <v>53</v>
      </c>
    </row>
    <row r="31" spans="2:3" x14ac:dyDescent="0.25">
      <c r="B31" s="22" t="s">
        <v>21</v>
      </c>
      <c r="C31" s="36">
        <v>53</v>
      </c>
    </row>
    <row r="32" spans="2:3" x14ac:dyDescent="0.25">
      <c r="B32" s="22" t="s">
        <v>65</v>
      </c>
      <c r="C32" s="36">
        <v>49</v>
      </c>
    </row>
    <row r="33" spans="2:3" x14ac:dyDescent="0.25">
      <c r="B33" s="22" t="s">
        <v>132</v>
      </c>
      <c r="C33" s="36">
        <v>42</v>
      </c>
    </row>
    <row r="34" spans="2:3" x14ac:dyDescent="0.25">
      <c r="B34" s="22" t="s">
        <v>30</v>
      </c>
      <c r="C34" s="36">
        <v>40</v>
      </c>
    </row>
    <row r="35" spans="2:3" x14ac:dyDescent="0.25">
      <c r="B35" s="22" t="s">
        <v>139</v>
      </c>
      <c r="C35" s="36">
        <v>39</v>
      </c>
    </row>
    <row r="36" spans="2:3" x14ac:dyDescent="0.25">
      <c r="B36" s="22" t="s">
        <v>31</v>
      </c>
      <c r="C36" s="36">
        <v>39</v>
      </c>
    </row>
    <row r="37" spans="2:3" x14ac:dyDescent="0.25">
      <c r="B37" s="22" t="s">
        <v>143</v>
      </c>
      <c r="C37" s="36">
        <v>37</v>
      </c>
    </row>
    <row r="38" spans="2:3" x14ac:dyDescent="0.25">
      <c r="B38" s="22" t="s">
        <v>137</v>
      </c>
      <c r="C38" s="36">
        <v>32</v>
      </c>
    </row>
    <row r="39" spans="2:3" x14ac:dyDescent="0.25">
      <c r="B39" s="22" t="s">
        <v>77</v>
      </c>
      <c r="C39" s="36">
        <v>30</v>
      </c>
    </row>
    <row r="40" spans="2:3" x14ac:dyDescent="0.25">
      <c r="B40" s="22" t="s">
        <v>39</v>
      </c>
      <c r="C40" s="36">
        <v>30</v>
      </c>
    </row>
    <row r="41" spans="2:3" x14ac:dyDescent="0.25">
      <c r="B41" s="22" t="s">
        <v>126</v>
      </c>
      <c r="C41" s="36">
        <v>29</v>
      </c>
    </row>
    <row r="42" spans="2:3" x14ac:dyDescent="0.25">
      <c r="B42" s="22" t="s">
        <v>145</v>
      </c>
      <c r="C42" s="36">
        <v>27</v>
      </c>
    </row>
    <row r="43" spans="2:3" x14ac:dyDescent="0.25">
      <c r="B43" s="22" t="s">
        <v>37</v>
      </c>
      <c r="C43" s="36">
        <v>27</v>
      </c>
    </row>
    <row r="44" spans="2:3" x14ac:dyDescent="0.25">
      <c r="B44" s="22" t="s">
        <v>84</v>
      </c>
      <c r="C44" s="36">
        <v>26</v>
      </c>
    </row>
    <row r="45" spans="2:3" x14ac:dyDescent="0.25">
      <c r="B45" s="22" t="s">
        <v>23</v>
      </c>
      <c r="C45" s="36">
        <v>25</v>
      </c>
    </row>
    <row r="46" spans="2:3" x14ac:dyDescent="0.25">
      <c r="B46" s="22" t="s">
        <v>154</v>
      </c>
      <c r="C46" s="36">
        <v>25</v>
      </c>
    </row>
    <row r="47" spans="2:3" x14ac:dyDescent="0.25">
      <c r="B47" s="22" t="s">
        <v>138</v>
      </c>
      <c r="C47" s="36">
        <v>23</v>
      </c>
    </row>
    <row r="48" spans="2:3" x14ac:dyDescent="0.25">
      <c r="B48" s="22" t="s">
        <v>18</v>
      </c>
      <c r="C48" s="36">
        <v>20</v>
      </c>
    </row>
    <row r="49" spans="2:3" x14ac:dyDescent="0.25">
      <c r="B49" s="22" t="s">
        <v>100</v>
      </c>
      <c r="C49" s="36">
        <v>20</v>
      </c>
    </row>
    <row r="50" spans="2:3" x14ac:dyDescent="0.25">
      <c r="B50" s="22" t="s">
        <v>40</v>
      </c>
      <c r="C50" s="36">
        <v>20</v>
      </c>
    </row>
    <row r="51" spans="2:3" x14ac:dyDescent="0.25">
      <c r="B51" s="22" t="s">
        <v>122</v>
      </c>
      <c r="C51" s="36">
        <v>19</v>
      </c>
    </row>
    <row r="52" spans="2:3" x14ac:dyDescent="0.25">
      <c r="B52" s="22" t="s">
        <v>20</v>
      </c>
      <c r="C52" s="36">
        <v>18</v>
      </c>
    </row>
    <row r="53" spans="2:3" x14ac:dyDescent="0.25">
      <c r="B53" s="22" t="s">
        <v>41</v>
      </c>
      <c r="C53" s="36">
        <v>15</v>
      </c>
    </row>
    <row r="54" spans="2:3" x14ac:dyDescent="0.25">
      <c r="B54" s="22" t="s">
        <v>87</v>
      </c>
      <c r="C54" s="36">
        <v>15</v>
      </c>
    </row>
    <row r="55" spans="2:3" x14ac:dyDescent="0.25">
      <c r="B55" s="22" t="s">
        <v>146</v>
      </c>
      <c r="C55" s="36">
        <v>14</v>
      </c>
    </row>
    <row r="56" spans="2:3" x14ac:dyDescent="0.25">
      <c r="B56" s="22" t="s">
        <v>110</v>
      </c>
      <c r="C56" s="36">
        <v>14</v>
      </c>
    </row>
    <row r="57" spans="2:3" x14ac:dyDescent="0.25">
      <c r="B57" s="22" t="s">
        <v>133</v>
      </c>
      <c r="C57" s="36">
        <v>14</v>
      </c>
    </row>
    <row r="58" spans="2:3" x14ac:dyDescent="0.25">
      <c r="B58" s="22" t="s">
        <v>64</v>
      </c>
      <c r="C58" s="36">
        <v>14</v>
      </c>
    </row>
    <row r="59" spans="2:3" x14ac:dyDescent="0.25">
      <c r="B59" s="22" t="s">
        <v>72</v>
      </c>
      <c r="C59" s="36">
        <v>13</v>
      </c>
    </row>
    <row r="60" spans="2:3" x14ac:dyDescent="0.25">
      <c r="B60" s="22" t="s">
        <v>127</v>
      </c>
      <c r="C60" s="36">
        <v>12</v>
      </c>
    </row>
    <row r="61" spans="2:3" x14ac:dyDescent="0.25">
      <c r="B61" s="22" t="s">
        <v>42</v>
      </c>
      <c r="C61" s="36">
        <v>12</v>
      </c>
    </row>
    <row r="62" spans="2:3" x14ac:dyDescent="0.25">
      <c r="B62" s="22" t="s">
        <v>73</v>
      </c>
      <c r="C62" s="36">
        <v>12</v>
      </c>
    </row>
    <row r="63" spans="2:3" x14ac:dyDescent="0.25">
      <c r="B63" s="22" t="s">
        <v>63</v>
      </c>
      <c r="C63" s="36">
        <v>11</v>
      </c>
    </row>
    <row r="64" spans="2:3" x14ac:dyDescent="0.25">
      <c r="B64" s="22" t="s">
        <v>81</v>
      </c>
      <c r="C64" s="36">
        <v>10</v>
      </c>
    </row>
    <row r="65" spans="2:3" x14ac:dyDescent="0.25">
      <c r="B65" s="22" t="s">
        <v>165</v>
      </c>
      <c r="C65" s="36">
        <v>10</v>
      </c>
    </row>
    <row r="66" spans="2:3" x14ac:dyDescent="0.25">
      <c r="B66" s="22" t="s">
        <v>157</v>
      </c>
      <c r="C66" s="36">
        <v>9</v>
      </c>
    </row>
    <row r="67" spans="2:3" x14ac:dyDescent="0.25">
      <c r="B67" s="22" t="s">
        <v>43</v>
      </c>
      <c r="C67" s="36">
        <v>6</v>
      </c>
    </row>
    <row r="68" spans="2:3" x14ac:dyDescent="0.25">
      <c r="B68" s="22" t="s">
        <v>44</v>
      </c>
      <c r="C68" s="36">
        <v>6</v>
      </c>
    </row>
    <row r="69" spans="2:3" x14ac:dyDescent="0.25">
      <c r="B69" s="22" t="s">
        <v>88</v>
      </c>
      <c r="C69" s="36">
        <v>5</v>
      </c>
    </row>
    <row r="70" spans="2:3" x14ac:dyDescent="0.25">
      <c r="B70" s="22" t="s">
        <v>62</v>
      </c>
      <c r="C70" s="36">
        <v>5</v>
      </c>
    </row>
    <row r="71" spans="2:3" x14ac:dyDescent="0.25">
      <c r="B71" s="22" t="s">
        <v>85</v>
      </c>
      <c r="C71" s="36">
        <v>5</v>
      </c>
    </row>
    <row r="72" spans="2:3" x14ac:dyDescent="0.25">
      <c r="B72" s="22" t="s">
        <v>19</v>
      </c>
      <c r="C72" s="36">
        <v>4</v>
      </c>
    </row>
    <row r="73" spans="2:3" x14ac:dyDescent="0.25">
      <c r="B73" s="22" t="s">
        <v>149</v>
      </c>
      <c r="C73" s="36">
        <v>3</v>
      </c>
    </row>
    <row r="74" spans="2:3" x14ac:dyDescent="0.25">
      <c r="B74" s="23" t="s">
        <v>162</v>
      </c>
      <c r="C74" s="37">
        <v>3784</v>
      </c>
    </row>
    <row r="75" spans="2:3" x14ac:dyDescent="0.25">
      <c r="B75" s="26" t="s">
        <v>52</v>
      </c>
      <c r="C75" s="36">
        <v>1100</v>
      </c>
    </row>
    <row r="76" spans="2:3" x14ac:dyDescent="0.25">
      <c r="B76" s="27" t="s">
        <v>75</v>
      </c>
      <c r="C76" s="36">
        <v>445</v>
      </c>
    </row>
    <row r="77" spans="2:3" x14ac:dyDescent="0.25">
      <c r="B77" s="27" t="s">
        <v>128</v>
      </c>
      <c r="C77" s="36">
        <v>415</v>
      </c>
    </row>
    <row r="78" spans="2:3" x14ac:dyDescent="0.25">
      <c r="B78" s="27" t="s">
        <v>98</v>
      </c>
      <c r="C78" s="36">
        <v>284</v>
      </c>
    </row>
    <row r="79" spans="2:3" x14ac:dyDescent="0.25">
      <c r="B79" s="27" t="s">
        <v>60</v>
      </c>
      <c r="C79" s="36">
        <v>280</v>
      </c>
    </row>
    <row r="80" spans="2:3" x14ac:dyDescent="0.25">
      <c r="B80" s="27" t="s">
        <v>129</v>
      </c>
      <c r="C80" s="36">
        <v>138</v>
      </c>
    </row>
    <row r="81" spans="2:3" x14ac:dyDescent="0.25">
      <c r="B81" s="27" t="s">
        <v>140</v>
      </c>
      <c r="C81" s="36">
        <v>131</v>
      </c>
    </row>
    <row r="82" spans="2:3" x14ac:dyDescent="0.25">
      <c r="B82" s="27" t="s">
        <v>153</v>
      </c>
      <c r="C82" s="36">
        <v>99</v>
      </c>
    </row>
    <row r="83" spans="2:3" x14ac:dyDescent="0.25">
      <c r="B83" s="27" t="s">
        <v>25</v>
      </c>
      <c r="C83" s="36">
        <v>80</v>
      </c>
    </row>
    <row r="84" spans="2:3" x14ac:dyDescent="0.25">
      <c r="B84" s="27" t="s">
        <v>70</v>
      </c>
      <c r="C84" s="36">
        <v>70</v>
      </c>
    </row>
    <row r="85" spans="2:3" x14ac:dyDescent="0.25">
      <c r="B85" s="27" t="s">
        <v>71</v>
      </c>
      <c r="C85" s="36">
        <v>65</v>
      </c>
    </row>
    <row r="86" spans="2:3" x14ac:dyDescent="0.25">
      <c r="B86" s="27" t="s">
        <v>111</v>
      </c>
      <c r="C86" s="36">
        <v>64</v>
      </c>
    </row>
    <row r="87" spans="2:3" x14ac:dyDescent="0.25">
      <c r="B87" s="27" t="s">
        <v>121</v>
      </c>
      <c r="C87" s="36">
        <v>60</v>
      </c>
    </row>
    <row r="88" spans="2:3" x14ac:dyDescent="0.25">
      <c r="B88" s="27" t="s">
        <v>152</v>
      </c>
      <c r="C88" s="36">
        <v>53</v>
      </c>
    </row>
    <row r="89" spans="2:3" x14ac:dyDescent="0.25">
      <c r="B89" s="27" t="s">
        <v>32</v>
      </c>
      <c r="C89" s="36">
        <v>51</v>
      </c>
    </row>
    <row r="90" spans="2:3" x14ac:dyDescent="0.25">
      <c r="B90" s="27" t="s">
        <v>164</v>
      </c>
      <c r="C90" s="36">
        <v>46</v>
      </c>
    </row>
    <row r="91" spans="2:3" x14ac:dyDescent="0.25">
      <c r="B91" s="27" t="s">
        <v>76</v>
      </c>
      <c r="C91" s="36">
        <v>45</v>
      </c>
    </row>
    <row r="92" spans="2:3" x14ac:dyDescent="0.25">
      <c r="B92" s="27" t="s">
        <v>82</v>
      </c>
      <c r="C92" s="36">
        <v>32</v>
      </c>
    </row>
    <row r="93" spans="2:3" x14ac:dyDescent="0.25">
      <c r="B93" s="27" t="s">
        <v>45</v>
      </c>
      <c r="C93" s="36">
        <v>30</v>
      </c>
    </row>
    <row r="94" spans="2:3" x14ac:dyDescent="0.25">
      <c r="B94" s="27" t="s">
        <v>141</v>
      </c>
      <c r="C94" s="36">
        <v>30</v>
      </c>
    </row>
    <row r="95" spans="2:3" x14ac:dyDescent="0.25">
      <c r="B95" s="27" t="s">
        <v>144</v>
      </c>
      <c r="C95" s="36">
        <v>30</v>
      </c>
    </row>
    <row r="96" spans="2:3" x14ac:dyDescent="0.25">
      <c r="B96" s="27" t="s">
        <v>51</v>
      </c>
      <c r="C96" s="36">
        <v>26</v>
      </c>
    </row>
    <row r="97" spans="2:3" x14ac:dyDescent="0.25">
      <c r="B97" s="27" t="s">
        <v>130</v>
      </c>
      <c r="C97" s="36">
        <v>25</v>
      </c>
    </row>
    <row r="98" spans="2:3" x14ac:dyDescent="0.25">
      <c r="B98" s="27" t="s">
        <v>158</v>
      </c>
      <c r="C98" s="36">
        <v>24</v>
      </c>
    </row>
    <row r="99" spans="2:3" x14ac:dyDescent="0.25">
      <c r="B99" s="27" t="s">
        <v>151</v>
      </c>
      <c r="C99" s="36">
        <v>22</v>
      </c>
    </row>
    <row r="100" spans="2:3" x14ac:dyDescent="0.25">
      <c r="B100" s="27" t="s">
        <v>66</v>
      </c>
      <c r="C100" s="36">
        <v>20</v>
      </c>
    </row>
    <row r="101" spans="2:3" x14ac:dyDescent="0.25">
      <c r="B101" s="27" t="s">
        <v>47</v>
      </c>
      <c r="C101" s="36">
        <v>20</v>
      </c>
    </row>
    <row r="102" spans="2:3" x14ac:dyDescent="0.25">
      <c r="B102" s="27" t="s">
        <v>46</v>
      </c>
      <c r="C102" s="36">
        <v>20</v>
      </c>
    </row>
    <row r="103" spans="2:3" x14ac:dyDescent="0.25">
      <c r="B103" s="27" t="s">
        <v>150</v>
      </c>
      <c r="C103" s="36">
        <v>19</v>
      </c>
    </row>
    <row r="104" spans="2:3" x14ac:dyDescent="0.25">
      <c r="B104" s="27" t="s">
        <v>67</v>
      </c>
      <c r="C104" s="36">
        <v>17</v>
      </c>
    </row>
    <row r="105" spans="2:3" x14ac:dyDescent="0.25">
      <c r="B105" s="27" t="s">
        <v>135</v>
      </c>
      <c r="C105" s="36">
        <v>15</v>
      </c>
    </row>
    <row r="106" spans="2:3" x14ac:dyDescent="0.25">
      <c r="B106" s="27" t="s">
        <v>134</v>
      </c>
      <c r="C106" s="36">
        <v>10</v>
      </c>
    </row>
    <row r="107" spans="2:3" x14ac:dyDescent="0.25">
      <c r="B107" s="27" t="s">
        <v>48</v>
      </c>
      <c r="C107" s="36">
        <v>7</v>
      </c>
    </row>
    <row r="108" spans="2:3" x14ac:dyDescent="0.25">
      <c r="B108" s="27" t="s">
        <v>176</v>
      </c>
      <c r="C108" s="36">
        <v>6</v>
      </c>
    </row>
    <row r="109" spans="2:3" x14ac:dyDescent="0.25">
      <c r="B109" s="28" t="s">
        <v>89</v>
      </c>
      <c r="C109" s="36">
        <v>5</v>
      </c>
    </row>
    <row r="110" spans="2:3" x14ac:dyDescent="0.25">
      <c r="B110" s="23" t="s">
        <v>161</v>
      </c>
      <c r="C110" s="37">
        <v>6325</v>
      </c>
    </row>
    <row r="111" spans="2:3" x14ac:dyDescent="0.25">
      <c r="B111" s="22" t="s">
        <v>54</v>
      </c>
      <c r="C111" s="36">
        <v>2918</v>
      </c>
    </row>
    <row r="112" spans="2:3" x14ac:dyDescent="0.25">
      <c r="B112" s="22" t="s">
        <v>120</v>
      </c>
      <c r="C112" s="36">
        <v>900</v>
      </c>
    </row>
    <row r="113" spans="2:3" x14ac:dyDescent="0.25">
      <c r="B113" s="22" t="s">
        <v>55</v>
      </c>
      <c r="C113" s="36">
        <v>775</v>
      </c>
    </row>
    <row r="114" spans="2:3" x14ac:dyDescent="0.25">
      <c r="B114" s="22" t="s">
        <v>61</v>
      </c>
      <c r="C114" s="36">
        <v>700</v>
      </c>
    </row>
    <row r="115" spans="2:3" x14ac:dyDescent="0.25">
      <c r="B115" s="22" t="s">
        <v>101</v>
      </c>
      <c r="C115" s="36">
        <v>345</v>
      </c>
    </row>
    <row r="116" spans="2:3" x14ac:dyDescent="0.25">
      <c r="B116" s="22" t="s">
        <v>26</v>
      </c>
      <c r="C116" s="36">
        <v>174</v>
      </c>
    </row>
    <row r="117" spans="2:3" x14ac:dyDescent="0.25">
      <c r="B117" s="21" t="s">
        <v>49</v>
      </c>
      <c r="C117" s="36">
        <v>120</v>
      </c>
    </row>
    <row r="118" spans="2:3" x14ac:dyDescent="0.25">
      <c r="B118" s="22" t="s">
        <v>83</v>
      </c>
      <c r="C118" s="36">
        <v>86</v>
      </c>
    </row>
    <row r="119" spans="2:3" x14ac:dyDescent="0.25">
      <c r="B119" s="22" t="s">
        <v>57</v>
      </c>
      <c r="C119" s="36">
        <v>69</v>
      </c>
    </row>
    <row r="120" spans="2:3" x14ac:dyDescent="0.25">
      <c r="B120" s="22" t="s">
        <v>80</v>
      </c>
      <c r="C120" s="36">
        <v>60</v>
      </c>
    </row>
    <row r="121" spans="2:3" x14ac:dyDescent="0.25">
      <c r="B121" s="22" t="s">
        <v>56</v>
      </c>
      <c r="C121" s="36">
        <v>50</v>
      </c>
    </row>
    <row r="122" spans="2:3" x14ac:dyDescent="0.25">
      <c r="B122" s="22" t="s">
        <v>50</v>
      </c>
      <c r="C122" s="36">
        <v>50</v>
      </c>
    </row>
    <row r="123" spans="2:3" x14ac:dyDescent="0.25">
      <c r="B123" s="22" t="s">
        <v>68</v>
      </c>
      <c r="C123" s="36">
        <v>43</v>
      </c>
    </row>
    <row r="124" spans="2:3" x14ac:dyDescent="0.25">
      <c r="B124" s="22" t="s">
        <v>53</v>
      </c>
      <c r="C124" s="36">
        <v>35</v>
      </c>
    </row>
    <row r="125" spans="2:3" x14ac:dyDescent="0.25">
      <c r="B125" s="23" t="s">
        <v>163</v>
      </c>
      <c r="C125" s="37">
        <v>834</v>
      </c>
    </row>
    <row r="126" spans="2:3" x14ac:dyDescent="0.25">
      <c r="B126" s="26" t="s">
        <v>58</v>
      </c>
      <c r="C126" s="36">
        <v>600</v>
      </c>
    </row>
    <row r="127" spans="2:3" x14ac:dyDescent="0.25">
      <c r="B127" s="27" t="s">
        <v>97</v>
      </c>
      <c r="C127" s="36">
        <v>170</v>
      </c>
    </row>
    <row r="128" spans="2:3" x14ac:dyDescent="0.25">
      <c r="B128" s="28" t="s">
        <v>142</v>
      </c>
      <c r="C128" s="36">
        <v>64</v>
      </c>
    </row>
    <row r="129" spans="2:3" x14ac:dyDescent="0.25">
      <c r="B129" s="23" t="s">
        <v>166</v>
      </c>
      <c r="C129" s="37">
        <v>2507</v>
      </c>
    </row>
    <row r="130" spans="2:3" x14ac:dyDescent="0.25">
      <c r="B130" s="26" t="s">
        <v>113</v>
      </c>
      <c r="C130" s="36">
        <v>1300</v>
      </c>
    </row>
    <row r="131" spans="2:3" x14ac:dyDescent="0.25">
      <c r="B131" s="27" t="s">
        <v>112</v>
      </c>
      <c r="C131" s="36">
        <v>295</v>
      </c>
    </row>
    <row r="132" spans="2:3" x14ac:dyDescent="0.25">
      <c r="B132" s="27" t="s">
        <v>131</v>
      </c>
      <c r="C132" s="36">
        <v>268</v>
      </c>
    </row>
    <row r="133" spans="2:3" x14ac:dyDescent="0.25">
      <c r="B133" s="27" t="s">
        <v>103</v>
      </c>
      <c r="C133" s="36">
        <v>266</v>
      </c>
    </row>
    <row r="134" spans="2:3" x14ac:dyDescent="0.25">
      <c r="B134" s="27" t="s">
        <v>33</v>
      </c>
      <c r="C134" s="36">
        <v>80</v>
      </c>
    </row>
    <row r="135" spans="2:3" x14ac:dyDescent="0.25">
      <c r="B135" s="27" t="s">
        <v>34</v>
      </c>
      <c r="C135" s="36">
        <v>64</v>
      </c>
    </row>
    <row r="136" spans="2:3" x14ac:dyDescent="0.25">
      <c r="B136" s="27" t="s">
        <v>155</v>
      </c>
      <c r="C136" s="36">
        <v>41</v>
      </c>
    </row>
    <row r="137" spans="2:3" x14ac:dyDescent="0.25">
      <c r="B137" s="27" t="s">
        <v>96</v>
      </c>
      <c r="C137" s="36">
        <v>33</v>
      </c>
    </row>
    <row r="138" spans="2:3" x14ac:dyDescent="0.25">
      <c r="B138" s="27" t="s">
        <v>35</v>
      </c>
      <c r="C138" s="36">
        <v>18</v>
      </c>
    </row>
    <row r="139" spans="2:3" x14ac:dyDescent="0.25">
      <c r="B139" s="27" t="s">
        <v>91</v>
      </c>
      <c r="C139" s="36">
        <v>17</v>
      </c>
    </row>
    <row r="140" spans="2:3" x14ac:dyDescent="0.25">
      <c r="B140" s="27" t="s">
        <v>108</v>
      </c>
      <c r="C140" s="36">
        <v>16</v>
      </c>
    </row>
    <row r="141" spans="2:3" x14ac:dyDescent="0.25">
      <c r="B141" s="27" t="s">
        <v>94</v>
      </c>
      <c r="C141" s="36">
        <v>14</v>
      </c>
    </row>
    <row r="142" spans="2:3" x14ac:dyDescent="0.25">
      <c r="B142" s="27" t="s">
        <v>95</v>
      </c>
      <c r="C142" s="36">
        <v>12</v>
      </c>
    </row>
    <row r="143" spans="2:3" x14ac:dyDescent="0.25">
      <c r="B143" s="27" t="s">
        <v>92</v>
      </c>
      <c r="C143" s="36">
        <v>12</v>
      </c>
    </row>
    <row r="144" spans="2:3" x14ac:dyDescent="0.25">
      <c r="B144" s="27" t="s">
        <v>124</v>
      </c>
      <c r="C144" s="36">
        <v>10</v>
      </c>
    </row>
    <row r="145" spans="2:3" x14ac:dyDescent="0.25">
      <c r="B145" s="27" t="s">
        <v>115</v>
      </c>
      <c r="C145" s="36">
        <v>10</v>
      </c>
    </row>
    <row r="146" spans="2:3" x14ac:dyDescent="0.25">
      <c r="B146" s="27" t="s">
        <v>107</v>
      </c>
      <c r="C146" s="36">
        <v>9</v>
      </c>
    </row>
    <row r="147" spans="2:3" x14ac:dyDescent="0.25">
      <c r="B147" s="27" t="s">
        <v>116</v>
      </c>
      <c r="C147" s="36">
        <v>8</v>
      </c>
    </row>
    <row r="148" spans="2:3" x14ac:dyDescent="0.25">
      <c r="B148" s="27" t="s">
        <v>105</v>
      </c>
      <c r="C148" s="36">
        <v>8</v>
      </c>
    </row>
    <row r="149" spans="2:3" x14ac:dyDescent="0.25">
      <c r="B149" s="27" t="s">
        <v>136</v>
      </c>
      <c r="C149" s="36">
        <v>7</v>
      </c>
    </row>
    <row r="150" spans="2:3" x14ac:dyDescent="0.25">
      <c r="B150" s="27" t="s">
        <v>117</v>
      </c>
      <c r="C150" s="36">
        <v>5</v>
      </c>
    </row>
    <row r="151" spans="2:3" x14ac:dyDescent="0.25">
      <c r="B151" s="27" t="s">
        <v>106</v>
      </c>
      <c r="C151" s="36">
        <v>4</v>
      </c>
    </row>
    <row r="152" spans="2:3" x14ac:dyDescent="0.25">
      <c r="B152" s="27" t="s">
        <v>93</v>
      </c>
      <c r="C152" s="36">
        <v>3</v>
      </c>
    </row>
    <row r="153" spans="2:3" x14ac:dyDescent="0.25">
      <c r="B153" s="27" t="s">
        <v>159</v>
      </c>
      <c r="C153" s="36">
        <v>2</v>
      </c>
    </row>
    <row r="154" spans="2:3" x14ac:dyDescent="0.25">
      <c r="B154" s="27" t="s">
        <v>90</v>
      </c>
      <c r="C154" s="36">
        <v>2</v>
      </c>
    </row>
    <row r="155" spans="2:3" x14ac:dyDescent="0.25">
      <c r="B155" s="27" t="s">
        <v>104</v>
      </c>
      <c r="C155" s="36">
        <v>1</v>
      </c>
    </row>
    <row r="156" spans="2:3" x14ac:dyDescent="0.25">
      <c r="B156" s="27" t="s">
        <v>118</v>
      </c>
      <c r="C156" s="36">
        <v>1</v>
      </c>
    </row>
    <row r="157" spans="2:3" x14ac:dyDescent="0.25">
      <c r="B157" s="28" t="s">
        <v>119</v>
      </c>
      <c r="C157" s="36">
        <v>1</v>
      </c>
    </row>
    <row r="158" spans="2:3" x14ac:dyDescent="0.25">
      <c r="B158" s="6" t="s">
        <v>168</v>
      </c>
      <c r="C158" s="36">
        <v>16825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9"/>
  <sheetViews>
    <sheetView zoomScale="120" zoomScaleNormal="120" workbookViewId="0">
      <selection activeCell="F10" sqref="F10"/>
    </sheetView>
  </sheetViews>
  <sheetFormatPr baseColWidth="10" defaultRowHeight="13.2" x14ac:dyDescent="0.25"/>
  <cols>
    <col min="2" max="2" width="50.33203125" customWidth="1"/>
    <col min="3" max="3" width="8" hidden="1" customWidth="1"/>
    <col min="4" max="4" width="8" customWidth="1"/>
    <col min="5" max="5" width="89.6640625" customWidth="1"/>
  </cols>
  <sheetData>
    <row r="1" spans="1:15" x14ac:dyDescent="0.25">
      <c r="A1" s="6"/>
      <c r="B1" s="31" t="s">
        <v>173</v>
      </c>
      <c r="C1" s="6" t="s">
        <v>4</v>
      </c>
      <c r="D1" s="6" t="s">
        <v>170</v>
      </c>
      <c r="E1" s="6" t="s">
        <v>3</v>
      </c>
      <c r="F1" s="6" t="s">
        <v>38</v>
      </c>
      <c r="G1" s="6"/>
      <c r="H1" s="6"/>
      <c r="I1" s="6"/>
      <c r="J1" s="6"/>
      <c r="K1" s="6"/>
      <c r="L1" s="6"/>
      <c r="M1" s="6"/>
      <c r="N1" s="6"/>
      <c r="O1" s="6"/>
    </row>
    <row r="2" spans="1:15" ht="15.6" x14ac:dyDescent="0.25">
      <c r="A2" s="6"/>
      <c r="B2" s="14" t="s">
        <v>5</v>
      </c>
      <c r="C2" s="7" t="s">
        <v>162</v>
      </c>
      <c r="D2" s="7" t="s">
        <v>162</v>
      </c>
      <c r="E2" s="10" t="s">
        <v>75</v>
      </c>
      <c r="F2" s="1">
        <f>295+150</f>
        <v>445</v>
      </c>
      <c r="G2" s="6"/>
      <c r="H2" s="6"/>
      <c r="I2" s="6"/>
      <c r="J2" s="6"/>
      <c r="K2" s="6"/>
      <c r="L2" s="6"/>
      <c r="M2" s="6"/>
      <c r="N2" s="6"/>
      <c r="O2" s="6"/>
    </row>
    <row r="3" spans="1:15" ht="15.6" x14ac:dyDescent="0.25">
      <c r="A3" s="6"/>
      <c r="B3" s="14" t="s">
        <v>5</v>
      </c>
      <c r="C3" s="32" t="s">
        <v>160</v>
      </c>
      <c r="D3" s="32" t="s">
        <v>160</v>
      </c>
      <c r="E3" s="10" t="s">
        <v>79</v>
      </c>
      <c r="F3" s="1">
        <v>200</v>
      </c>
      <c r="G3" s="6"/>
      <c r="H3" s="6"/>
      <c r="I3" s="6"/>
      <c r="J3" s="6"/>
      <c r="K3" s="6"/>
      <c r="L3" s="6"/>
      <c r="M3" s="6"/>
      <c r="N3" s="6"/>
      <c r="O3" s="6"/>
    </row>
    <row r="4" spans="1:15" ht="15.6" x14ac:dyDescent="0.25">
      <c r="A4" s="6"/>
      <c r="B4" s="14" t="s">
        <v>5</v>
      </c>
      <c r="C4" s="7" t="s">
        <v>160</v>
      </c>
      <c r="D4" s="7" t="s">
        <v>160</v>
      </c>
      <c r="E4" s="10" t="s">
        <v>74</v>
      </c>
      <c r="F4" s="1">
        <v>153</v>
      </c>
      <c r="G4" s="6"/>
      <c r="H4" s="6"/>
      <c r="I4" s="6"/>
      <c r="J4" s="6"/>
      <c r="K4" s="6"/>
      <c r="L4" s="6"/>
      <c r="M4" s="6"/>
      <c r="N4" s="6"/>
      <c r="O4" s="6"/>
    </row>
    <row r="5" spans="1:15" ht="15.6" x14ac:dyDescent="0.25">
      <c r="A5" s="6"/>
      <c r="B5" s="14" t="s">
        <v>5</v>
      </c>
      <c r="C5" s="7" t="s">
        <v>160</v>
      </c>
      <c r="D5" s="7" t="s">
        <v>160</v>
      </c>
      <c r="E5" s="10" t="s">
        <v>78</v>
      </c>
      <c r="F5" s="1">
        <v>100</v>
      </c>
      <c r="G5" s="6"/>
      <c r="H5" s="6"/>
      <c r="I5" s="6"/>
      <c r="J5" s="6"/>
      <c r="K5" s="6"/>
      <c r="L5" s="6"/>
      <c r="M5" s="6"/>
      <c r="N5" s="6"/>
      <c r="O5" s="6"/>
    </row>
    <row r="6" spans="1:15" ht="15.6" x14ac:dyDescent="0.25">
      <c r="A6" s="6"/>
      <c r="B6" s="14" t="s">
        <v>5</v>
      </c>
      <c r="C6" s="7" t="s">
        <v>160</v>
      </c>
      <c r="D6" s="7" t="s">
        <v>160</v>
      </c>
      <c r="E6" s="10" t="s">
        <v>69</v>
      </c>
      <c r="F6" s="1">
        <v>90</v>
      </c>
      <c r="G6" s="6"/>
      <c r="H6" s="6"/>
      <c r="I6" s="6"/>
      <c r="J6" s="6"/>
      <c r="K6" s="6"/>
      <c r="L6" s="6"/>
      <c r="M6" s="6"/>
      <c r="N6" s="6"/>
      <c r="O6" s="6"/>
    </row>
    <row r="7" spans="1:15" ht="15.6" x14ac:dyDescent="0.25">
      <c r="A7" s="6"/>
      <c r="B7" s="14" t="s">
        <v>5</v>
      </c>
      <c r="C7" s="7" t="s">
        <v>162</v>
      </c>
      <c r="D7" s="7" t="s">
        <v>162</v>
      </c>
      <c r="E7" s="10" t="s">
        <v>70</v>
      </c>
      <c r="F7" s="1">
        <v>70</v>
      </c>
      <c r="G7" s="6"/>
      <c r="H7" s="6"/>
      <c r="I7" s="6"/>
      <c r="J7" s="6"/>
      <c r="K7" s="6"/>
      <c r="L7" s="6"/>
      <c r="M7" s="6"/>
      <c r="N7" s="6"/>
      <c r="O7" s="6"/>
    </row>
    <row r="8" spans="1:15" ht="15.6" x14ac:dyDescent="0.25">
      <c r="A8" s="6"/>
      <c r="B8" s="14" t="s">
        <v>5</v>
      </c>
      <c r="C8" s="7" t="s">
        <v>162</v>
      </c>
      <c r="D8" s="7" t="s">
        <v>162</v>
      </c>
      <c r="E8" s="10" t="s">
        <v>71</v>
      </c>
      <c r="F8" s="1">
        <v>65</v>
      </c>
      <c r="G8" s="6"/>
      <c r="H8" s="6"/>
      <c r="I8" s="6"/>
      <c r="J8" s="6"/>
      <c r="K8" s="6"/>
      <c r="L8" s="6"/>
      <c r="M8" s="6"/>
      <c r="N8" s="6"/>
      <c r="O8" s="6"/>
    </row>
    <row r="9" spans="1:15" ht="15.6" x14ac:dyDescent="0.25">
      <c r="A9" s="6"/>
      <c r="B9" s="14" t="s">
        <v>5</v>
      </c>
      <c r="C9" s="16" t="s">
        <v>160</v>
      </c>
      <c r="D9" s="8" t="s">
        <v>160</v>
      </c>
      <c r="E9" s="11" t="s">
        <v>143</v>
      </c>
      <c r="F9" s="2">
        <v>37</v>
      </c>
      <c r="G9" s="6"/>
      <c r="H9" s="6"/>
      <c r="I9" s="6"/>
      <c r="J9" s="6"/>
      <c r="K9" s="6"/>
      <c r="L9" s="6"/>
      <c r="M9" s="6"/>
      <c r="N9" s="6"/>
      <c r="O9" s="6"/>
    </row>
    <row r="10" spans="1:15" ht="15.6" x14ac:dyDescent="0.25">
      <c r="A10" s="6"/>
      <c r="B10" s="14" t="s">
        <v>5</v>
      </c>
      <c r="C10" s="7" t="s">
        <v>162</v>
      </c>
      <c r="D10" s="7" t="s">
        <v>162</v>
      </c>
      <c r="E10" s="10" t="s">
        <v>144</v>
      </c>
      <c r="F10" s="1">
        <v>30</v>
      </c>
      <c r="G10" s="6"/>
      <c r="H10" s="6"/>
      <c r="I10" s="6"/>
      <c r="J10" s="6"/>
      <c r="K10" s="6"/>
      <c r="L10" s="6"/>
      <c r="M10" s="6"/>
      <c r="N10" s="6"/>
      <c r="O10" s="6"/>
    </row>
    <row r="11" spans="1:15" ht="15.6" x14ac:dyDescent="0.25">
      <c r="A11" s="6"/>
      <c r="B11" s="14" t="s">
        <v>5</v>
      </c>
      <c r="C11" s="7" t="s">
        <v>160</v>
      </c>
      <c r="D11" s="7" t="s">
        <v>160</v>
      </c>
      <c r="E11" s="10" t="s">
        <v>77</v>
      </c>
      <c r="F11" s="1">
        <v>30</v>
      </c>
      <c r="G11" s="6"/>
      <c r="H11" s="6"/>
      <c r="I11" s="6"/>
      <c r="J11" s="6"/>
      <c r="K11" s="6"/>
      <c r="L11" s="6"/>
      <c r="M11" s="6"/>
      <c r="N11" s="6"/>
      <c r="O11" s="6"/>
    </row>
    <row r="12" spans="1:15" ht="15.6" x14ac:dyDescent="0.25">
      <c r="A12" s="6"/>
      <c r="B12" s="14" t="s">
        <v>5</v>
      </c>
      <c r="C12" s="7" t="s">
        <v>160</v>
      </c>
      <c r="D12" s="7" t="s">
        <v>160</v>
      </c>
      <c r="E12" s="10" t="s">
        <v>37</v>
      </c>
      <c r="F12" s="1">
        <v>27</v>
      </c>
      <c r="G12" s="6"/>
      <c r="H12" s="6"/>
      <c r="I12" s="6"/>
      <c r="J12" s="6"/>
      <c r="K12" s="6"/>
      <c r="L12" s="6"/>
      <c r="M12" s="6"/>
      <c r="N12" s="6"/>
      <c r="O12" s="6"/>
    </row>
    <row r="13" spans="1:15" ht="15.6" x14ac:dyDescent="0.25">
      <c r="A13" s="6"/>
      <c r="B13" s="14" t="s">
        <v>5</v>
      </c>
      <c r="C13" s="7" t="s">
        <v>160</v>
      </c>
      <c r="D13" s="7" t="s">
        <v>160</v>
      </c>
      <c r="E13" s="10" t="s">
        <v>72</v>
      </c>
      <c r="F13" s="1">
        <v>13</v>
      </c>
      <c r="G13" s="6"/>
      <c r="H13" s="6"/>
      <c r="I13" s="6"/>
      <c r="J13" s="6"/>
      <c r="K13" s="6"/>
      <c r="L13" s="6"/>
      <c r="M13" s="6"/>
      <c r="N13" s="6"/>
      <c r="O13" s="6"/>
    </row>
    <row r="14" spans="1:15" ht="15.6" x14ac:dyDescent="0.25">
      <c r="A14" s="6"/>
      <c r="B14" s="14" t="s">
        <v>5</v>
      </c>
      <c r="C14" s="13" t="s">
        <v>166</v>
      </c>
      <c r="D14" s="13" t="s">
        <v>166</v>
      </c>
      <c r="E14" s="10" t="s">
        <v>92</v>
      </c>
      <c r="F14" s="1">
        <v>12</v>
      </c>
      <c r="G14" s="6"/>
      <c r="H14" s="6"/>
      <c r="I14" s="6"/>
      <c r="J14" s="6"/>
      <c r="K14" s="6"/>
      <c r="L14" s="6"/>
      <c r="M14" s="6"/>
      <c r="N14" s="6"/>
      <c r="O14" s="6"/>
    </row>
    <row r="15" spans="1:15" ht="15.6" x14ac:dyDescent="0.25">
      <c r="A15" s="6"/>
      <c r="B15" s="14" t="s">
        <v>5</v>
      </c>
      <c r="C15" s="13" t="s">
        <v>166</v>
      </c>
      <c r="D15" s="13" t="s">
        <v>166</v>
      </c>
      <c r="E15" s="10" t="s">
        <v>115</v>
      </c>
      <c r="F15" s="1">
        <v>10</v>
      </c>
      <c r="G15" s="6"/>
      <c r="H15" s="6"/>
      <c r="I15" s="6"/>
      <c r="J15" s="6"/>
      <c r="K15" s="6"/>
      <c r="L15" s="6"/>
      <c r="M15" s="6"/>
      <c r="N15" s="6"/>
      <c r="O15" s="6"/>
    </row>
    <row r="16" spans="1:15" ht="15.6" x14ac:dyDescent="0.25">
      <c r="A16" s="6"/>
      <c r="B16" s="13" t="s">
        <v>14</v>
      </c>
      <c r="C16" s="13" t="s">
        <v>161</v>
      </c>
      <c r="D16" s="13" t="s">
        <v>161</v>
      </c>
      <c r="E16" s="10" t="s">
        <v>54</v>
      </c>
      <c r="F16" s="1">
        <f>1982+970-6-28</f>
        <v>2918</v>
      </c>
      <c r="G16" s="6"/>
      <c r="H16" s="6"/>
      <c r="I16" s="6"/>
      <c r="J16" s="6"/>
      <c r="K16" s="6"/>
      <c r="L16" s="6"/>
      <c r="M16" s="6"/>
      <c r="N16" s="6"/>
      <c r="O16" s="6"/>
    </row>
    <row r="17" spans="1:15" ht="15.6" x14ac:dyDescent="0.25">
      <c r="A17" s="6"/>
      <c r="B17" s="13" t="s">
        <v>14</v>
      </c>
      <c r="C17" s="13" t="s">
        <v>162</v>
      </c>
      <c r="D17" s="13" t="s">
        <v>162</v>
      </c>
      <c r="E17" s="10" t="s">
        <v>52</v>
      </c>
      <c r="F17" s="1">
        <v>1100</v>
      </c>
      <c r="G17" s="6"/>
      <c r="H17" s="6"/>
      <c r="I17" s="6"/>
      <c r="J17" s="6"/>
      <c r="K17" s="6"/>
      <c r="L17" s="6"/>
      <c r="M17" s="6"/>
      <c r="N17" s="6"/>
      <c r="O17" s="6"/>
    </row>
    <row r="18" spans="1:15" ht="15.6" x14ac:dyDescent="0.25">
      <c r="A18" s="6"/>
      <c r="B18" s="13" t="s">
        <v>14</v>
      </c>
      <c r="C18" s="13" t="s">
        <v>163</v>
      </c>
      <c r="D18" s="13" t="s">
        <v>163</v>
      </c>
      <c r="E18" s="10" t="s">
        <v>58</v>
      </c>
      <c r="F18" s="1">
        <v>600</v>
      </c>
      <c r="G18" s="6"/>
      <c r="H18" s="6"/>
      <c r="I18" s="6"/>
      <c r="J18" s="6"/>
      <c r="K18" s="6"/>
      <c r="L18" s="6"/>
      <c r="M18" s="6"/>
      <c r="N18" s="6"/>
      <c r="O18" s="6"/>
    </row>
    <row r="19" spans="1:15" ht="15.6" x14ac:dyDescent="0.25">
      <c r="A19" s="6"/>
      <c r="B19" s="13" t="s">
        <v>14</v>
      </c>
      <c r="C19" s="13" t="s">
        <v>162</v>
      </c>
      <c r="D19" s="13" t="s">
        <v>162</v>
      </c>
      <c r="E19" s="10" t="s">
        <v>129</v>
      </c>
      <c r="F19" s="1">
        <v>138</v>
      </c>
      <c r="G19" s="6"/>
      <c r="H19" s="6"/>
      <c r="I19" s="6"/>
      <c r="J19" s="6"/>
      <c r="K19" s="6"/>
      <c r="L19" s="6"/>
      <c r="M19" s="6"/>
      <c r="N19" s="6"/>
      <c r="O19" s="6"/>
    </row>
    <row r="20" spans="1:15" ht="15.6" x14ac:dyDescent="0.25">
      <c r="A20" s="6"/>
      <c r="B20" s="13" t="s">
        <v>14</v>
      </c>
      <c r="C20" s="13" t="s">
        <v>160</v>
      </c>
      <c r="D20" s="13" t="s">
        <v>160</v>
      </c>
      <c r="E20" s="10" t="s">
        <v>109</v>
      </c>
      <c r="F20" s="1">
        <v>95</v>
      </c>
      <c r="G20" s="6"/>
      <c r="H20" s="6"/>
      <c r="I20" s="6"/>
      <c r="J20" s="6"/>
      <c r="K20" s="6"/>
      <c r="L20" s="6"/>
      <c r="M20" s="6"/>
      <c r="N20" s="6"/>
      <c r="O20" s="6"/>
    </row>
    <row r="21" spans="1:15" ht="15.6" x14ac:dyDescent="0.25">
      <c r="A21" s="6"/>
      <c r="B21" s="13" t="s">
        <v>14</v>
      </c>
      <c r="C21" s="13" t="s">
        <v>162</v>
      </c>
      <c r="D21" s="13" t="s">
        <v>162</v>
      </c>
      <c r="E21" s="10" t="s">
        <v>76</v>
      </c>
      <c r="F21" s="1">
        <v>45</v>
      </c>
      <c r="G21" s="6"/>
      <c r="H21" s="6"/>
      <c r="I21" s="6"/>
      <c r="J21" s="6"/>
      <c r="K21" s="6"/>
      <c r="L21" s="6"/>
      <c r="M21" s="6"/>
      <c r="N21" s="6"/>
      <c r="O21" s="6"/>
    </row>
    <row r="22" spans="1:15" ht="15.6" x14ac:dyDescent="0.25">
      <c r="A22" s="6"/>
      <c r="B22" s="13" t="s">
        <v>14</v>
      </c>
      <c r="C22" s="13" t="s">
        <v>160</v>
      </c>
      <c r="D22" s="13" t="s">
        <v>160</v>
      </c>
      <c r="E22" s="10" t="s">
        <v>126</v>
      </c>
      <c r="F22" s="1">
        <v>29</v>
      </c>
      <c r="G22" s="6"/>
      <c r="H22" s="6"/>
      <c r="I22" s="6"/>
      <c r="J22" s="6"/>
      <c r="K22" s="6"/>
      <c r="L22" s="6"/>
      <c r="M22" s="6"/>
      <c r="N22" s="6"/>
      <c r="O22" s="6"/>
    </row>
    <row r="23" spans="1:15" ht="15.6" x14ac:dyDescent="0.25">
      <c r="A23" s="6"/>
      <c r="B23" s="13" t="s">
        <v>14</v>
      </c>
      <c r="C23" s="13" t="s">
        <v>160</v>
      </c>
      <c r="D23" s="13" t="s">
        <v>160</v>
      </c>
      <c r="E23" s="10" t="s">
        <v>40</v>
      </c>
      <c r="F23" s="1">
        <v>20</v>
      </c>
      <c r="G23" s="6"/>
      <c r="H23" s="6"/>
      <c r="I23" s="6"/>
      <c r="J23" s="6"/>
      <c r="K23" s="6"/>
      <c r="L23" s="6"/>
      <c r="M23" s="6"/>
      <c r="N23" s="6"/>
      <c r="O23" s="6"/>
    </row>
    <row r="24" spans="1:15" ht="15.6" x14ac:dyDescent="0.25">
      <c r="A24" s="6"/>
      <c r="B24" s="13" t="s">
        <v>14</v>
      </c>
      <c r="C24" s="13" t="s">
        <v>160</v>
      </c>
      <c r="D24" s="13" t="s">
        <v>160</v>
      </c>
      <c r="E24" s="10" t="s">
        <v>122</v>
      </c>
      <c r="F24" s="1">
        <v>19</v>
      </c>
      <c r="G24" s="6"/>
      <c r="H24" s="6"/>
      <c r="I24" s="6"/>
      <c r="J24" s="6"/>
      <c r="K24" s="6"/>
      <c r="L24" s="6"/>
      <c r="M24" s="6"/>
      <c r="N24" s="6"/>
      <c r="O24" s="6"/>
    </row>
    <row r="25" spans="1:15" ht="15.6" x14ac:dyDescent="0.25">
      <c r="A25" s="6"/>
      <c r="B25" s="13" t="s">
        <v>14</v>
      </c>
      <c r="C25" s="13" t="s">
        <v>160</v>
      </c>
      <c r="D25" s="13" t="s">
        <v>160</v>
      </c>
      <c r="E25" s="10" t="s">
        <v>73</v>
      </c>
      <c r="F25" s="1">
        <v>12</v>
      </c>
      <c r="G25" s="6"/>
      <c r="H25" s="6"/>
      <c r="I25" s="6"/>
      <c r="J25" s="6"/>
      <c r="K25" s="6"/>
      <c r="L25" s="6"/>
      <c r="M25" s="6"/>
      <c r="N25" s="6"/>
      <c r="O25" s="6"/>
    </row>
    <row r="26" spans="1:15" ht="15.6" x14ac:dyDescent="0.25">
      <c r="A26" s="6"/>
      <c r="B26" s="13" t="s">
        <v>17</v>
      </c>
      <c r="C26" s="13" t="s">
        <v>166</v>
      </c>
      <c r="D26" s="13" t="s">
        <v>166</v>
      </c>
      <c r="E26" s="10" t="s">
        <v>112</v>
      </c>
      <c r="F26" s="1">
        <v>295</v>
      </c>
      <c r="G26" s="6"/>
      <c r="H26" s="6"/>
      <c r="I26" s="6"/>
      <c r="J26" s="6"/>
      <c r="K26" s="6"/>
      <c r="L26" s="6"/>
      <c r="M26" s="6"/>
      <c r="N26" s="6"/>
      <c r="O26" s="6"/>
    </row>
    <row r="27" spans="1:15" ht="15.6" x14ac:dyDescent="0.25">
      <c r="A27" s="6"/>
      <c r="B27" s="13" t="s">
        <v>11</v>
      </c>
      <c r="C27" s="13" t="s">
        <v>161</v>
      </c>
      <c r="D27" s="13" t="s">
        <v>161</v>
      </c>
      <c r="E27" s="10" t="s">
        <v>120</v>
      </c>
      <c r="F27" s="4">
        <v>900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 ht="15.6" x14ac:dyDescent="0.25">
      <c r="A28" s="6"/>
      <c r="B28" s="13" t="s">
        <v>11</v>
      </c>
      <c r="C28" s="7" t="s">
        <v>162</v>
      </c>
      <c r="D28" s="7" t="s">
        <v>162</v>
      </c>
      <c r="E28" s="10" t="s">
        <v>121</v>
      </c>
      <c r="F28" s="4">
        <v>60</v>
      </c>
      <c r="G28" s="6"/>
      <c r="H28" s="6"/>
      <c r="I28" s="6"/>
      <c r="J28" s="6"/>
      <c r="K28" s="6"/>
      <c r="L28" s="6"/>
      <c r="M28" s="6"/>
      <c r="N28" s="6"/>
      <c r="O28" s="6"/>
    </row>
    <row r="29" spans="1:15" ht="15.6" x14ac:dyDescent="0.25">
      <c r="A29" s="6"/>
      <c r="B29" s="13" t="s">
        <v>11</v>
      </c>
      <c r="C29" s="13" t="s">
        <v>160</v>
      </c>
      <c r="D29" s="13" t="s">
        <v>160</v>
      </c>
      <c r="E29" s="10" t="s">
        <v>123</v>
      </c>
      <c r="F29" s="4">
        <v>60</v>
      </c>
      <c r="G29" s="6"/>
      <c r="H29" s="6"/>
      <c r="I29" s="6"/>
      <c r="J29" s="6"/>
      <c r="K29" s="6"/>
      <c r="L29" s="6"/>
      <c r="M29" s="6"/>
      <c r="N29" s="6"/>
      <c r="O29" s="6"/>
    </row>
    <row r="30" spans="1:15" ht="15.6" x14ac:dyDescent="0.25">
      <c r="A30" s="6"/>
      <c r="B30" s="13" t="s">
        <v>11</v>
      </c>
      <c r="C30" s="13" t="s">
        <v>166</v>
      </c>
      <c r="D30" s="13" t="s">
        <v>166</v>
      </c>
      <c r="E30" s="10" t="s">
        <v>117</v>
      </c>
      <c r="F30" s="4">
        <v>5</v>
      </c>
      <c r="G30" s="6"/>
      <c r="H30" s="6"/>
      <c r="I30" s="6"/>
      <c r="J30" s="6"/>
      <c r="K30" s="6"/>
      <c r="L30" s="6"/>
      <c r="M30" s="6"/>
      <c r="N30" s="6"/>
      <c r="O30" s="6"/>
    </row>
    <row r="31" spans="1:15" ht="15.6" x14ac:dyDescent="0.25">
      <c r="A31" s="6"/>
      <c r="B31" s="15" t="s">
        <v>1</v>
      </c>
      <c r="C31" s="8" t="s">
        <v>160</v>
      </c>
      <c r="D31" s="8" t="s">
        <v>160</v>
      </c>
      <c r="E31" s="10" t="s">
        <v>22</v>
      </c>
      <c r="F31" s="1">
        <v>273</v>
      </c>
      <c r="G31" s="6"/>
      <c r="H31" s="6"/>
      <c r="I31" s="6"/>
      <c r="J31" s="6"/>
      <c r="K31" s="6"/>
      <c r="L31" s="6"/>
      <c r="M31" s="6"/>
      <c r="N31" s="6"/>
      <c r="O31" s="6"/>
    </row>
    <row r="32" spans="1:15" ht="15.6" x14ac:dyDescent="0.25">
      <c r="A32" s="6"/>
      <c r="B32" s="15" t="s">
        <v>1</v>
      </c>
      <c r="C32" s="8" t="s">
        <v>161</v>
      </c>
      <c r="D32" s="8" t="s">
        <v>161</v>
      </c>
      <c r="E32" s="10" t="s">
        <v>26</v>
      </c>
      <c r="F32" s="1">
        <v>174</v>
      </c>
      <c r="G32" s="6"/>
      <c r="H32" s="6"/>
      <c r="I32" s="6"/>
      <c r="J32" s="6"/>
      <c r="K32" s="6"/>
      <c r="L32" s="6"/>
      <c r="M32" s="6"/>
      <c r="N32" s="6"/>
      <c r="O32" s="6"/>
    </row>
    <row r="33" spans="1:15" ht="15.6" x14ac:dyDescent="0.25">
      <c r="A33" s="6"/>
      <c r="B33" s="15" t="s">
        <v>1</v>
      </c>
      <c r="C33" s="8" t="s">
        <v>160</v>
      </c>
      <c r="D33" s="8" t="s">
        <v>160</v>
      </c>
      <c r="E33" s="10" t="s">
        <v>24</v>
      </c>
      <c r="F33" s="1">
        <v>120</v>
      </c>
      <c r="G33" s="6"/>
      <c r="H33" s="6"/>
      <c r="I33" s="6"/>
      <c r="J33" s="6"/>
      <c r="K33" s="6"/>
      <c r="L33" s="6"/>
      <c r="M33" s="6"/>
      <c r="N33" s="6"/>
      <c r="O33" s="6"/>
    </row>
    <row r="34" spans="1:15" ht="15.6" x14ac:dyDescent="0.25">
      <c r="A34" s="6"/>
      <c r="B34" s="15" t="s">
        <v>1</v>
      </c>
      <c r="C34" s="8" t="s">
        <v>162</v>
      </c>
      <c r="D34" s="8" t="s">
        <v>162</v>
      </c>
      <c r="E34" s="10" t="s">
        <v>25</v>
      </c>
      <c r="F34" s="1">
        <v>80</v>
      </c>
      <c r="G34" s="6"/>
      <c r="H34" s="6"/>
      <c r="I34" s="6"/>
      <c r="J34" s="6"/>
      <c r="K34" s="6"/>
      <c r="L34" s="6"/>
      <c r="M34" s="6"/>
      <c r="N34" s="6"/>
      <c r="O34" s="6"/>
    </row>
    <row r="35" spans="1:15" ht="15.6" x14ac:dyDescent="0.25">
      <c r="A35" s="6"/>
      <c r="B35" s="15" t="s">
        <v>1</v>
      </c>
      <c r="C35" s="8" t="s">
        <v>160</v>
      </c>
      <c r="D35" s="8" t="s">
        <v>160</v>
      </c>
      <c r="E35" s="10" t="s">
        <v>21</v>
      </c>
      <c r="F35" s="1">
        <v>53</v>
      </c>
      <c r="G35" s="6"/>
      <c r="H35" s="6"/>
      <c r="I35" s="6"/>
      <c r="J35" s="6"/>
      <c r="K35" s="6"/>
      <c r="L35" s="6"/>
      <c r="M35" s="6"/>
      <c r="N35" s="6"/>
      <c r="O35" s="6"/>
    </row>
    <row r="36" spans="1:15" ht="15.6" x14ac:dyDescent="0.25">
      <c r="A36" s="6"/>
      <c r="B36" s="15" t="s">
        <v>1</v>
      </c>
      <c r="C36" s="8" t="s">
        <v>160</v>
      </c>
      <c r="D36" s="8" t="s">
        <v>160</v>
      </c>
      <c r="E36" s="9" t="s">
        <v>23</v>
      </c>
      <c r="F36" s="1">
        <v>25</v>
      </c>
      <c r="G36" s="6"/>
      <c r="H36" s="6"/>
      <c r="I36" s="6"/>
      <c r="J36" s="6"/>
      <c r="K36" s="6"/>
      <c r="L36" s="6"/>
      <c r="M36" s="6"/>
      <c r="N36" s="6"/>
      <c r="O36" s="6"/>
    </row>
    <row r="37" spans="1:15" ht="15.6" x14ac:dyDescent="0.25">
      <c r="A37" s="6"/>
      <c r="B37" s="15" t="s">
        <v>1</v>
      </c>
      <c r="C37" s="8" t="s">
        <v>160</v>
      </c>
      <c r="D37" s="8" t="s">
        <v>160</v>
      </c>
      <c r="E37" s="10" t="s">
        <v>18</v>
      </c>
      <c r="F37" s="1">
        <v>20</v>
      </c>
      <c r="G37" s="6"/>
      <c r="H37" s="6"/>
      <c r="I37" s="6"/>
      <c r="J37" s="6"/>
      <c r="K37" s="6"/>
      <c r="L37" s="6"/>
      <c r="M37" s="6"/>
      <c r="N37" s="6"/>
      <c r="O37" s="6"/>
    </row>
    <row r="38" spans="1:15" ht="15.6" x14ac:dyDescent="0.25">
      <c r="A38" s="6"/>
      <c r="B38" s="15" t="s">
        <v>1</v>
      </c>
      <c r="C38" s="8" t="s">
        <v>160</v>
      </c>
      <c r="D38" s="8" t="s">
        <v>160</v>
      </c>
      <c r="E38" s="10" t="s">
        <v>20</v>
      </c>
      <c r="F38" s="1">
        <v>18</v>
      </c>
      <c r="G38" s="6"/>
      <c r="H38" s="6"/>
      <c r="I38" s="6"/>
      <c r="J38" s="6"/>
      <c r="K38" s="6"/>
      <c r="L38" s="6"/>
      <c r="M38" s="6"/>
      <c r="N38" s="6"/>
      <c r="O38" s="6"/>
    </row>
    <row r="39" spans="1:15" ht="15.6" x14ac:dyDescent="0.25">
      <c r="A39" s="6"/>
      <c r="B39" s="15" t="s">
        <v>1</v>
      </c>
      <c r="C39" s="8" t="s">
        <v>160</v>
      </c>
      <c r="D39" s="8" t="s">
        <v>160</v>
      </c>
      <c r="E39" s="10" t="s">
        <v>19</v>
      </c>
      <c r="F39" s="1">
        <v>4</v>
      </c>
      <c r="G39" s="6"/>
      <c r="H39" s="6"/>
      <c r="I39" s="6"/>
      <c r="J39" s="6"/>
      <c r="K39" s="6"/>
      <c r="L39" s="6"/>
      <c r="M39" s="6"/>
      <c r="N39" s="6"/>
      <c r="O39" s="6"/>
    </row>
    <row r="40" spans="1:15" ht="15.6" x14ac:dyDescent="0.25">
      <c r="A40" s="6"/>
      <c r="B40" s="13" t="s">
        <v>13</v>
      </c>
      <c r="C40" s="13" t="s">
        <v>162</v>
      </c>
      <c r="D40" s="13" t="s">
        <v>162</v>
      </c>
      <c r="E40" s="11" t="s">
        <v>140</v>
      </c>
      <c r="F40" s="2">
        <v>131</v>
      </c>
      <c r="G40" s="6"/>
      <c r="H40" s="6"/>
      <c r="I40" s="6"/>
      <c r="J40" s="6"/>
      <c r="K40" s="6"/>
      <c r="L40" s="6"/>
      <c r="M40" s="6"/>
      <c r="N40" s="6"/>
      <c r="O40" s="6"/>
    </row>
    <row r="41" spans="1:15" ht="15.6" x14ac:dyDescent="0.25">
      <c r="A41" s="6"/>
      <c r="B41" s="13" t="s">
        <v>13</v>
      </c>
      <c r="C41" s="13" t="s">
        <v>161</v>
      </c>
      <c r="D41" s="13" t="s">
        <v>161</v>
      </c>
      <c r="E41" s="11" t="s">
        <v>83</v>
      </c>
      <c r="F41" s="2">
        <v>86</v>
      </c>
      <c r="G41" s="6"/>
      <c r="H41" s="6"/>
      <c r="I41" s="6"/>
      <c r="J41" s="6"/>
      <c r="K41" s="6"/>
      <c r="L41" s="6"/>
      <c r="M41" s="6"/>
      <c r="N41" s="6"/>
      <c r="O41" s="6"/>
    </row>
    <row r="42" spans="1:15" ht="15.6" x14ac:dyDescent="0.25">
      <c r="A42" s="6"/>
      <c r="B42" s="13" t="s">
        <v>13</v>
      </c>
      <c r="C42" s="13" t="s">
        <v>160</v>
      </c>
      <c r="D42" s="13" t="s">
        <v>160</v>
      </c>
      <c r="E42" s="9" t="s">
        <v>139</v>
      </c>
      <c r="F42" s="1">
        <v>39</v>
      </c>
      <c r="G42" s="6"/>
      <c r="H42" s="6"/>
      <c r="I42" s="6"/>
      <c r="J42" s="6"/>
      <c r="K42" s="6"/>
      <c r="L42" s="6"/>
      <c r="M42" s="6"/>
      <c r="N42" s="6"/>
      <c r="O42" s="6"/>
    </row>
    <row r="43" spans="1:15" ht="15.6" x14ac:dyDescent="0.25">
      <c r="A43" s="6"/>
      <c r="B43" s="13" t="s">
        <v>13</v>
      </c>
      <c r="C43" s="13" t="s">
        <v>166</v>
      </c>
      <c r="D43" s="13" t="s">
        <v>166</v>
      </c>
      <c r="E43" s="10" t="s">
        <v>96</v>
      </c>
      <c r="F43" s="1">
        <v>33</v>
      </c>
      <c r="G43" s="6"/>
      <c r="H43" s="6"/>
      <c r="I43" s="6"/>
      <c r="J43" s="6"/>
      <c r="K43" s="6"/>
      <c r="L43" s="6"/>
      <c r="M43" s="6"/>
      <c r="N43" s="6"/>
      <c r="O43" s="6"/>
    </row>
    <row r="44" spans="1:15" ht="15.6" x14ac:dyDescent="0.25">
      <c r="A44" s="6"/>
      <c r="B44" s="13" t="s">
        <v>13</v>
      </c>
      <c r="C44" s="13" t="s">
        <v>160</v>
      </c>
      <c r="D44" s="13" t="s">
        <v>160</v>
      </c>
      <c r="E44" s="9" t="s">
        <v>137</v>
      </c>
      <c r="F44" s="1">
        <v>32</v>
      </c>
      <c r="G44" s="6"/>
      <c r="H44" s="6"/>
      <c r="I44" s="6"/>
      <c r="J44" s="6"/>
      <c r="K44" s="6"/>
      <c r="L44" s="6"/>
      <c r="M44" s="6"/>
      <c r="N44" s="6"/>
      <c r="O44" s="6"/>
    </row>
    <row r="45" spans="1:15" ht="15.6" x14ac:dyDescent="0.25">
      <c r="A45" s="6"/>
      <c r="B45" s="13" t="s">
        <v>13</v>
      </c>
      <c r="C45" s="13" t="s">
        <v>160</v>
      </c>
      <c r="D45" s="13" t="s">
        <v>160</v>
      </c>
      <c r="E45" s="9" t="s">
        <v>138</v>
      </c>
      <c r="F45" s="1">
        <v>23</v>
      </c>
      <c r="G45" s="6"/>
      <c r="H45" s="6"/>
      <c r="I45" s="6"/>
      <c r="J45" s="6"/>
      <c r="K45" s="6"/>
      <c r="L45" s="6"/>
      <c r="M45" s="6"/>
      <c r="N45" s="6"/>
      <c r="O45" s="6"/>
    </row>
    <row r="46" spans="1:15" ht="15.6" x14ac:dyDescent="0.25">
      <c r="A46" s="6"/>
      <c r="B46" s="13" t="s">
        <v>13</v>
      </c>
      <c r="C46" s="13" t="s">
        <v>166</v>
      </c>
      <c r="D46" s="13" t="s">
        <v>166</v>
      </c>
      <c r="E46" s="10" t="s">
        <v>108</v>
      </c>
      <c r="F46" s="1">
        <v>16</v>
      </c>
      <c r="G46" s="6"/>
      <c r="H46" s="6"/>
      <c r="I46" s="6"/>
      <c r="J46" s="6"/>
      <c r="K46" s="6"/>
      <c r="L46" s="6"/>
      <c r="M46" s="6"/>
      <c r="N46" s="6"/>
      <c r="O46" s="6"/>
    </row>
    <row r="47" spans="1:15" ht="15.6" x14ac:dyDescent="0.25">
      <c r="A47" s="6"/>
      <c r="B47" s="13" t="s">
        <v>13</v>
      </c>
      <c r="C47" s="13" t="s">
        <v>166</v>
      </c>
      <c r="D47" s="13" t="s">
        <v>166</v>
      </c>
      <c r="E47" s="10" t="s">
        <v>105</v>
      </c>
      <c r="F47" s="1">
        <v>8</v>
      </c>
      <c r="G47" s="6"/>
      <c r="H47" s="6"/>
      <c r="I47" s="6"/>
      <c r="J47" s="6"/>
      <c r="K47" s="6"/>
      <c r="L47" s="6"/>
      <c r="M47" s="6"/>
      <c r="N47" s="6"/>
      <c r="O47" s="6"/>
    </row>
    <row r="48" spans="1:15" ht="15.6" x14ac:dyDescent="0.25">
      <c r="A48" s="6"/>
      <c r="B48" s="13" t="s">
        <v>9</v>
      </c>
      <c r="C48" s="13" t="s">
        <v>166</v>
      </c>
      <c r="D48" s="13" t="s">
        <v>166</v>
      </c>
      <c r="E48" s="10" t="s">
        <v>103</v>
      </c>
      <c r="F48" s="4">
        <f xml:space="preserve"> 198+24+44</f>
        <v>266</v>
      </c>
      <c r="G48" s="6"/>
      <c r="H48" s="6"/>
      <c r="I48" s="6"/>
      <c r="J48" s="6"/>
      <c r="K48" s="6"/>
      <c r="L48" s="6"/>
      <c r="M48" s="6"/>
      <c r="N48" s="6"/>
      <c r="O48" s="6"/>
    </row>
    <row r="49" spans="1:15" ht="15.6" x14ac:dyDescent="0.25">
      <c r="A49" s="6"/>
      <c r="B49" s="13" t="s">
        <v>9</v>
      </c>
      <c r="C49" s="13" t="s">
        <v>160</v>
      </c>
      <c r="D49" s="13" t="s">
        <v>160</v>
      </c>
      <c r="E49" s="10" t="s">
        <v>114</v>
      </c>
      <c r="F49" s="4">
        <v>76</v>
      </c>
      <c r="G49" s="6"/>
      <c r="H49" s="6"/>
      <c r="I49" s="6"/>
      <c r="J49" s="6"/>
      <c r="K49" s="6"/>
      <c r="L49" s="6"/>
      <c r="M49" s="6"/>
      <c r="N49" s="6"/>
      <c r="O49" s="6"/>
    </row>
    <row r="50" spans="1:15" ht="15.6" x14ac:dyDescent="0.25">
      <c r="A50" s="6"/>
      <c r="B50" s="13" t="s">
        <v>9</v>
      </c>
      <c r="C50" s="13" t="s">
        <v>162</v>
      </c>
      <c r="D50" s="13" t="s">
        <v>162</v>
      </c>
      <c r="E50" s="10" t="s">
        <v>111</v>
      </c>
      <c r="F50" s="4">
        <v>64</v>
      </c>
      <c r="G50" s="6"/>
      <c r="H50" s="6"/>
      <c r="I50" s="6"/>
      <c r="J50" s="6"/>
      <c r="K50" s="6"/>
      <c r="L50" s="6"/>
      <c r="M50" s="6"/>
      <c r="N50" s="6"/>
      <c r="O50" s="6"/>
    </row>
    <row r="51" spans="1:15" ht="15.6" x14ac:dyDescent="0.25">
      <c r="A51" s="6"/>
      <c r="B51" s="13" t="s">
        <v>9</v>
      </c>
      <c r="C51" s="13" t="s">
        <v>162</v>
      </c>
      <c r="D51" s="13" t="s">
        <v>162</v>
      </c>
      <c r="E51" s="10" t="s">
        <v>152</v>
      </c>
      <c r="F51" s="19">
        <v>53</v>
      </c>
      <c r="G51" s="6"/>
      <c r="H51" s="6"/>
      <c r="I51" s="6"/>
      <c r="J51" s="6"/>
      <c r="K51" s="6"/>
      <c r="L51" s="6"/>
      <c r="M51" s="6"/>
      <c r="N51" s="6"/>
      <c r="O51" s="6"/>
    </row>
    <row r="52" spans="1:15" ht="15.6" x14ac:dyDescent="0.25">
      <c r="A52" s="6"/>
      <c r="B52" s="13" t="s">
        <v>9</v>
      </c>
      <c r="C52" s="13" t="s">
        <v>160</v>
      </c>
      <c r="D52" s="13" t="s">
        <v>160</v>
      </c>
      <c r="E52" s="10" t="s">
        <v>147</v>
      </c>
      <c r="F52" s="4">
        <v>53</v>
      </c>
      <c r="G52" s="6"/>
      <c r="H52" s="6"/>
      <c r="I52" s="6"/>
      <c r="J52" s="6"/>
      <c r="K52" s="6"/>
      <c r="L52" s="6"/>
      <c r="M52" s="6"/>
      <c r="N52" s="6"/>
      <c r="O52" s="6"/>
    </row>
    <row r="53" spans="1:15" ht="15.6" x14ac:dyDescent="0.25">
      <c r="A53" s="6"/>
      <c r="B53" s="13" t="s">
        <v>9</v>
      </c>
      <c r="C53" s="13" t="s">
        <v>160</v>
      </c>
      <c r="D53" s="13" t="s">
        <v>160</v>
      </c>
      <c r="E53" s="10" t="s">
        <v>65</v>
      </c>
      <c r="F53" s="4">
        <v>49</v>
      </c>
      <c r="G53" s="6"/>
      <c r="H53" s="6"/>
      <c r="I53" s="6"/>
      <c r="J53" s="6"/>
      <c r="K53" s="6"/>
      <c r="L53" s="6"/>
      <c r="M53" s="6"/>
      <c r="N53" s="6"/>
      <c r="O53" s="6"/>
    </row>
    <row r="54" spans="1:15" ht="15.6" x14ac:dyDescent="0.25">
      <c r="A54" s="6"/>
      <c r="B54" s="13" t="s">
        <v>9</v>
      </c>
      <c r="C54" s="13" t="s">
        <v>161</v>
      </c>
      <c r="D54" s="13" t="s">
        <v>161</v>
      </c>
      <c r="E54" s="10" t="s">
        <v>53</v>
      </c>
      <c r="F54" s="4">
        <v>35</v>
      </c>
      <c r="G54" s="6"/>
      <c r="H54" s="6"/>
      <c r="I54" s="6"/>
      <c r="J54" s="6"/>
      <c r="K54" s="6"/>
      <c r="L54" s="6"/>
      <c r="M54" s="6"/>
      <c r="N54" s="6"/>
      <c r="O54" s="6"/>
    </row>
    <row r="55" spans="1:15" ht="15.6" x14ac:dyDescent="0.25">
      <c r="A55" s="6"/>
      <c r="B55" s="13" t="s">
        <v>9</v>
      </c>
      <c r="C55" s="13" t="s">
        <v>160</v>
      </c>
      <c r="D55" s="13" t="s">
        <v>160</v>
      </c>
      <c r="E55" s="10" t="s">
        <v>154</v>
      </c>
      <c r="F55" s="4">
        <v>25</v>
      </c>
      <c r="G55" s="6"/>
      <c r="H55" s="6"/>
      <c r="I55" s="6"/>
      <c r="J55" s="6"/>
      <c r="K55" s="6"/>
      <c r="L55" s="6"/>
      <c r="M55" s="6"/>
      <c r="N55" s="6"/>
      <c r="O55" s="6"/>
    </row>
    <row r="56" spans="1:15" ht="15.6" x14ac:dyDescent="0.25">
      <c r="A56" s="6"/>
      <c r="B56" s="13" t="s">
        <v>9</v>
      </c>
      <c r="C56" s="13" t="s">
        <v>162</v>
      </c>
      <c r="D56" s="13" t="s">
        <v>162</v>
      </c>
      <c r="E56" s="10" t="s">
        <v>51</v>
      </c>
      <c r="F56" s="4">
        <v>26</v>
      </c>
      <c r="G56" s="6"/>
      <c r="H56" s="6"/>
      <c r="I56" s="6"/>
      <c r="J56" s="6"/>
      <c r="K56" s="6"/>
      <c r="L56" s="6"/>
      <c r="M56" s="6"/>
      <c r="N56" s="6"/>
      <c r="O56" s="6"/>
    </row>
    <row r="57" spans="1:15" ht="15.6" x14ac:dyDescent="0.25">
      <c r="A57" s="6"/>
      <c r="B57" s="13" t="s">
        <v>9</v>
      </c>
      <c r="C57" s="13" t="s">
        <v>162</v>
      </c>
      <c r="D57" s="13" t="s">
        <v>162</v>
      </c>
      <c r="E57" s="10" t="s">
        <v>130</v>
      </c>
      <c r="F57" s="4">
        <v>25</v>
      </c>
      <c r="G57" s="6"/>
      <c r="H57" s="6"/>
      <c r="I57" s="6"/>
      <c r="J57" s="6"/>
      <c r="K57" s="6"/>
      <c r="L57" s="6"/>
      <c r="M57" s="6"/>
      <c r="N57" s="6"/>
      <c r="O57" s="6"/>
    </row>
    <row r="58" spans="1:15" ht="15.6" x14ac:dyDescent="0.25">
      <c r="A58" s="6"/>
      <c r="B58" s="13" t="s">
        <v>9</v>
      </c>
      <c r="C58" s="13" t="s">
        <v>162</v>
      </c>
      <c r="D58" s="13" t="s">
        <v>162</v>
      </c>
      <c r="E58" s="10" t="s">
        <v>67</v>
      </c>
      <c r="F58" s="4">
        <v>17</v>
      </c>
      <c r="G58" s="6"/>
      <c r="H58" s="6"/>
      <c r="I58" s="6"/>
      <c r="J58" s="6"/>
      <c r="K58" s="6"/>
      <c r="L58" s="6"/>
      <c r="M58" s="6"/>
      <c r="N58" s="6"/>
      <c r="O58" s="6"/>
    </row>
    <row r="59" spans="1:15" ht="15.6" x14ac:dyDescent="0.25">
      <c r="A59" s="6"/>
      <c r="B59" s="13" t="s">
        <v>9</v>
      </c>
      <c r="C59" s="13" t="s">
        <v>160</v>
      </c>
      <c r="D59" s="13" t="s">
        <v>160</v>
      </c>
      <c r="E59" s="10" t="s">
        <v>87</v>
      </c>
      <c r="F59" s="4">
        <v>15</v>
      </c>
      <c r="G59" s="6"/>
      <c r="H59" s="6"/>
      <c r="I59" s="6"/>
      <c r="J59" s="6"/>
      <c r="K59" s="6"/>
      <c r="L59" s="6"/>
      <c r="M59" s="6"/>
      <c r="N59" s="6"/>
      <c r="O59" s="6"/>
    </row>
    <row r="60" spans="1:15" ht="15.6" x14ac:dyDescent="0.25">
      <c r="A60" s="6"/>
      <c r="B60" s="13" t="s">
        <v>9</v>
      </c>
      <c r="C60" s="13" t="s">
        <v>160</v>
      </c>
      <c r="D60" s="13" t="s">
        <v>160</v>
      </c>
      <c r="E60" s="10" t="s">
        <v>41</v>
      </c>
      <c r="F60" s="4">
        <v>15</v>
      </c>
      <c r="G60" s="6"/>
      <c r="H60" s="6"/>
      <c r="I60" s="6"/>
      <c r="J60" s="6"/>
      <c r="K60" s="6"/>
      <c r="L60" s="6"/>
      <c r="M60" s="6"/>
      <c r="N60" s="6"/>
      <c r="O60" s="6"/>
    </row>
    <row r="61" spans="1:15" ht="15.6" x14ac:dyDescent="0.25">
      <c r="A61" s="6"/>
      <c r="B61" s="13" t="s">
        <v>9</v>
      </c>
      <c r="C61" s="13" t="s">
        <v>160</v>
      </c>
      <c r="D61" s="13" t="s">
        <v>160</v>
      </c>
      <c r="E61" s="10" t="s">
        <v>110</v>
      </c>
      <c r="F61" s="4">
        <v>14</v>
      </c>
      <c r="G61" s="6"/>
      <c r="H61" s="6"/>
      <c r="I61" s="6"/>
      <c r="J61" s="6"/>
      <c r="K61" s="6"/>
      <c r="L61" s="6"/>
      <c r="M61" s="6"/>
      <c r="N61" s="6"/>
      <c r="O61" s="6"/>
    </row>
    <row r="62" spans="1:15" ht="15.6" x14ac:dyDescent="0.25">
      <c r="A62" s="6"/>
      <c r="B62" s="13" t="s">
        <v>9</v>
      </c>
      <c r="C62" s="13" t="s">
        <v>160</v>
      </c>
      <c r="D62" s="13" t="s">
        <v>160</v>
      </c>
      <c r="E62" s="10" t="s">
        <v>64</v>
      </c>
      <c r="F62" s="4">
        <v>14</v>
      </c>
      <c r="G62" s="6"/>
      <c r="H62" s="6"/>
      <c r="I62" s="6"/>
      <c r="J62" s="6"/>
      <c r="K62" s="6"/>
      <c r="L62" s="6"/>
      <c r="M62" s="6"/>
      <c r="N62" s="6"/>
      <c r="O62" s="6"/>
    </row>
    <row r="63" spans="1:15" ht="15.6" x14ac:dyDescent="0.25">
      <c r="A63" s="6"/>
      <c r="B63" s="13" t="s">
        <v>9</v>
      </c>
      <c r="C63" s="13" t="s">
        <v>160</v>
      </c>
      <c r="D63" s="13" t="s">
        <v>160</v>
      </c>
      <c r="E63" s="10" t="s">
        <v>88</v>
      </c>
      <c r="F63" s="4">
        <v>5</v>
      </c>
      <c r="G63" s="6"/>
      <c r="H63" s="6"/>
      <c r="I63" s="6"/>
      <c r="J63" s="6"/>
      <c r="K63" s="6"/>
      <c r="L63" s="6"/>
      <c r="M63" s="6"/>
      <c r="N63" s="6"/>
      <c r="O63" s="6"/>
    </row>
    <row r="64" spans="1:15" ht="15.6" x14ac:dyDescent="0.25">
      <c r="A64" s="6"/>
      <c r="B64" s="13" t="s">
        <v>9</v>
      </c>
      <c r="C64" s="13" t="s">
        <v>162</v>
      </c>
      <c r="D64" s="13" t="s">
        <v>162</v>
      </c>
      <c r="E64" s="10" t="s">
        <v>176</v>
      </c>
      <c r="F64" s="4">
        <v>6</v>
      </c>
      <c r="G64" s="6"/>
      <c r="H64" s="6"/>
      <c r="I64" s="6"/>
      <c r="J64" s="6"/>
      <c r="K64" s="6"/>
      <c r="L64" s="6"/>
      <c r="M64" s="6"/>
      <c r="N64" s="6"/>
      <c r="O64" s="6"/>
    </row>
    <row r="65" spans="1:15" ht="15.6" x14ac:dyDescent="0.25">
      <c r="A65" s="6"/>
      <c r="B65" s="13" t="s">
        <v>9</v>
      </c>
      <c r="C65" s="13" t="s">
        <v>162</v>
      </c>
      <c r="D65" s="13" t="s">
        <v>162</v>
      </c>
      <c r="E65" s="10" t="s">
        <v>89</v>
      </c>
      <c r="F65" s="4">
        <v>5</v>
      </c>
      <c r="G65" s="6"/>
      <c r="H65" s="6"/>
      <c r="I65" s="6"/>
      <c r="J65" s="6"/>
      <c r="K65" s="6"/>
      <c r="L65" s="6"/>
      <c r="M65" s="6"/>
      <c r="N65" s="6"/>
      <c r="O65" s="6"/>
    </row>
    <row r="66" spans="1:15" ht="15.6" x14ac:dyDescent="0.25">
      <c r="A66" s="6"/>
      <c r="B66" s="14" t="s">
        <v>8</v>
      </c>
      <c r="C66" s="7" t="s">
        <v>161</v>
      </c>
      <c r="D66" s="7" t="s">
        <v>161</v>
      </c>
      <c r="E66" s="9" t="s">
        <v>80</v>
      </c>
      <c r="F66" s="1">
        <v>60</v>
      </c>
      <c r="G66" s="6"/>
      <c r="H66" s="6"/>
      <c r="I66" s="6"/>
      <c r="J66" s="6"/>
      <c r="K66" s="6"/>
      <c r="L66" s="6"/>
      <c r="M66" s="6"/>
      <c r="N66" s="6"/>
      <c r="O66" s="6"/>
    </row>
    <row r="67" spans="1:15" ht="15.6" x14ac:dyDescent="0.25">
      <c r="A67" s="6"/>
      <c r="B67" s="14" t="s">
        <v>8</v>
      </c>
      <c r="C67" s="7" t="s">
        <v>160</v>
      </c>
      <c r="D67" s="7" t="s">
        <v>160</v>
      </c>
      <c r="E67" s="9" t="s">
        <v>86</v>
      </c>
      <c r="F67" s="1">
        <v>54</v>
      </c>
      <c r="G67" s="6"/>
      <c r="H67" s="6"/>
      <c r="I67" s="6"/>
      <c r="J67" s="6"/>
      <c r="K67" s="6"/>
      <c r="L67" s="6"/>
      <c r="M67" s="6"/>
      <c r="N67" s="6"/>
      <c r="O67" s="6"/>
    </row>
    <row r="68" spans="1:15" ht="15.6" x14ac:dyDescent="0.25">
      <c r="A68" s="6"/>
      <c r="B68" s="14" t="s">
        <v>8</v>
      </c>
      <c r="C68" s="7" t="s">
        <v>162</v>
      </c>
      <c r="D68" s="7" t="s">
        <v>162</v>
      </c>
      <c r="E68" s="9" t="s">
        <v>164</v>
      </c>
      <c r="F68" s="1">
        <v>46</v>
      </c>
      <c r="G68" s="6"/>
      <c r="H68" s="6"/>
      <c r="I68" s="6"/>
      <c r="J68" s="6"/>
      <c r="K68" s="6"/>
      <c r="L68" s="6"/>
      <c r="M68" s="6"/>
      <c r="N68" s="6"/>
      <c r="O68" s="6"/>
    </row>
    <row r="69" spans="1:15" ht="15.6" x14ac:dyDescent="0.25">
      <c r="A69" s="6"/>
      <c r="B69" s="14" t="s">
        <v>8</v>
      </c>
      <c r="C69" s="7" t="s">
        <v>161</v>
      </c>
      <c r="D69" s="7" t="s">
        <v>161</v>
      </c>
      <c r="E69" s="9" t="s">
        <v>68</v>
      </c>
      <c r="F69" s="1">
        <v>43</v>
      </c>
      <c r="G69" s="6"/>
      <c r="H69" s="6"/>
      <c r="I69" s="6"/>
      <c r="J69" s="6"/>
      <c r="K69" s="6"/>
      <c r="L69" s="6"/>
      <c r="M69" s="6"/>
      <c r="N69" s="6"/>
      <c r="O69" s="6"/>
    </row>
    <row r="70" spans="1:15" ht="15.6" x14ac:dyDescent="0.25">
      <c r="A70" s="6"/>
      <c r="B70" s="14" t="s">
        <v>8</v>
      </c>
      <c r="C70" s="7" t="s">
        <v>160</v>
      </c>
      <c r="D70" s="7" t="s">
        <v>160</v>
      </c>
      <c r="E70" s="9" t="s">
        <v>132</v>
      </c>
      <c r="F70" s="1">
        <v>42</v>
      </c>
      <c r="G70" s="6"/>
      <c r="H70" s="6"/>
      <c r="I70" s="6"/>
      <c r="J70" s="6"/>
      <c r="K70" s="6"/>
      <c r="L70" s="6"/>
      <c r="M70" s="6"/>
      <c r="N70" s="6"/>
      <c r="O70" s="6"/>
    </row>
    <row r="71" spans="1:15" ht="15.6" x14ac:dyDescent="0.25">
      <c r="A71" s="6"/>
      <c r="B71" s="14" t="s">
        <v>8</v>
      </c>
      <c r="C71" s="7" t="s">
        <v>162</v>
      </c>
      <c r="D71" s="7" t="s">
        <v>162</v>
      </c>
      <c r="E71" s="9" t="s">
        <v>82</v>
      </c>
      <c r="F71" s="1">
        <f>20+12</f>
        <v>32</v>
      </c>
      <c r="G71" s="6"/>
      <c r="H71" s="6"/>
      <c r="I71" s="6"/>
      <c r="J71" s="6"/>
      <c r="K71" s="6"/>
      <c r="L71" s="6"/>
      <c r="M71" s="6"/>
      <c r="N71" s="6"/>
      <c r="O71" s="6"/>
    </row>
    <row r="72" spans="1:15" ht="15.6" x14ac:dyDescent="0.25">
      <c r="A72" s="6"/>
      <c r="B72" s="14" t="s">
        <v>8</v>
      </c>
      <c r="C72" s="7" t="s">
        <v>162</v>
      </c>
      <c r="D72" s="7" t="s">
        <v>162</v>
      </c>
      <c r="E72" s="9" t="s">
        <v>66</v>
      </c>
      <c r="F72" s="1">
        <v>20</v>
      </c>
      <c r="G72" s="6"/>
      <c r="H72" s="6"/>
      <c r="I72" s="6"/>
      <c r="J72" s="6"/>
      <c r="K72" s="6"/>
      <c r="L72" s="6"/>
      <c r="M72" s="6"/>
      <c r="N72" s="6"/>
      <c r="O72" s="6"/>
    </row>
    <row r="73" spans="1:15" ht="15.6" x14ac:dyDescent="0.25">
      <c r="A73" s="6"/>
      <c r="B73" s="14" t="s">
        <v>8</v>
      </c>
      <c r="C73" s="7" t="s">
        <v>162</v>
      </c>
      <c r="D73" s="7" t="s">
        <v>162</v>
      </c>
      <c r="E73" s="10" t="s">
        <v>135</v>
      </c>
      <c r="F73" s="1">
        <v>15</v>
      </c>
      <c r="G73" s="6"/>
      <c r="H73" s="6"/>
      <c r="I73" s="6"/>
      <c r="J73" s="6"/>
      <c r="K73" s="6"/>
      <c r="L73" s="6"/>
      <c r="M73" s="6"/>
      <c r="N73" s="6"/>
      <c r="O73" s="6"/>
    </row>
    <row r="74" spans="1:15" ht="15.6" x14ac:dyDescent="0.25">
      <c r="A74" s="6"/>
      <c r="B74" s="14" t="s">
        <v>8</v>
      </c>
      <c r="C74" s="7" t="s">
        <v>160</v>
      </c>
      <c r="D74" s="7" t="s">
        <v>160</v>
      </c>
      <c r="E74" s="9" t="s">
        <v>133</v>
      </c>
      <c r="F74" s="1">
        <v>14</v>
      </c>
      <c r="G74" s="6"/>
      <c r="H74" s="6"/>
      <c r="I74" s="6"/>
      <c r="J74" s="6"/>
      <c r="K74" s="6"/>
      <c r="L74" s="6"/>
      <c r="M74" s="6"/>
      <c r="N74" s="6"/>
      <c r="O74" s="6"/>
    </row>
    <row r="75" spans="1:15" ht="15.6" x14ac:dyDescent="0.25">
      <c r="A75" s="6"/>
      <c r="B75" s="14" t="s">
        <v>8</v>
      </c>
      <c r="C75" s="7" t="s">
        <v>160</v>
      </c>
      <c r="D75" s="7" t="s">
        <v>160</v>
      </c>
      <c r="E75" s="9" t="s">
        <v>63</v>
      </c>
      <c r="F75" s="1">
        <v>11</v>
      </c>
      <c r="G75" s="6"/>
      <c r="H75" s="6"/>
      <c r="I75" s="6"/>
      <c r="J75" s="6"/>
      <c r="K75" s="6"/>
      <c r="L75" s="6"/>
      <c r="M75" s="6"/>
      <c r="N75" s="6"/>
      <c r="O75" s="6"/>
    </row>
    <row r="76" spans="1:15" ht="15.6" x14ac:dyDescent="0.25">
      <c r="A76" s="6"/>
      <c r="B76" s="14" t="s">
        <v>8</v>
      </c>
      <c r="C76" s="7" t="s">
        <v>160</v>
      </c>
      <c r="D76" s="7" t="s">
        <v>160</v>
      </c>
      <c r="E76" s="9" t="s">
        <v>81</v>
      </c>
      <c r="F76" s="1">
        <v>10</v>
      </c>
      <c r="G76" s="6"/>
      <c r="H76" s="6"/>
      <c r="I76" s="6"/>
      <c r="J76" s="6"/>
      <c r="K76" s="6"/>
      <c r="L76" s="6"/>
      <c r="M76" s="6"/>
      <c r="N76" s="6"/>
      <c r="O76" s="6"/>
    </row>
    <row r="77" spans="1:15" ht="15.6" x14ac:dyDescent="0.25">
      <c r="A77" s="6"/>
      <c r="B77" s="14" t="s">
        <v>8</v>
      </c>
      <c r="C77" s="7" t="s">
        <v>162</v>
      </c>
      <c r="D77" s="7" t="s">
        <v>162</v>
      </c>
      <c r="E77" s="9" t="s">
        <v>134</v>
      </c>
      <c r="F77" s="1">
        <v>10</v>
      </c>
      <c r="G77" s="6"/>
      <c r="H77" s="6"/>
      <c r="I77" s="6"/>
      <c r="J77" s="6"/>
      <c r="K77" s="6"/>
      <c r="L77" s="6"/>
      <c r="M77" s="6"/>
      <c r="N77" s="6"/>
      <c r="O77" s="6"/>
    </row>
    <row r="78" spans="1:15" ht="15.6" x14ac:dyDescent="0.25">
      <c r="A78" s="6"/>
      <c r="B78" s="14" t="s">
        <v>8</v>
      </c>
      <c r="C78" s="7" t="s">
        <v>160</v>
      </c>
      <c r="D78" s="7" t="s">
        <v>160</v>
      </c>
      <c r="E78" s="9" t="s">
        <v>157</v>
      </c>
      <c r="F78" s="1">
        <v>9</v>
      </c>
      <c r="G78" s="6"/>
      <c r="H78" s="6"/>
      <c r="I78" s="6"/>
      <c r="J78" s="6"/>
      <c r="K78" s="6"/>
      <c r="L78" s="6"/>
      <c r="M78" s="6"/>
      <c r="N78" s="6"/>
      <c r="O78" s="6"/>
    </row>
    <row r="79" spans="1:15" ht="15.6" x14ac:dyDescent="0.25">
      <c r="A79" s="6"/>
      <c r="B79" s="14" t="s">
        <v>8</v>
      </c>
      <c r="C79" s="7" t="s">
        <v>160</v>
      </c>
      <c r="D79" s="7" t="s">
        <v>160</v>
      </c>
      <c r="E79" s="12" t="s">
        <v>62</v>
      </c>
      <c r="F79" s="3">
        <v>5</v>
      </c>
      <c r="G79" s="6"/>
      <c r="H79" s="6"/>
      <c r="I79" s="6"/>
      <c r="J79" s="6"/>
      <c r="K79" s="6"/>
      <c r="L79" s="6"/>
      <c r="M79" s="6"/>
      <c r="N79" s="6"/>
      <c r="O79" s="6"/>
    </row>
    <row r="80" spans="1:15" ht="15.6" x14ac:dyDescent="0.25">
      <c r="A80" s="6"/>
      <c r="B80" s="14" t="s">
        <v>8</v>
      </c>
      <c r="C80" s="7" t="s">
        <v>160</v>
      </c>
      <c r="D80" s="7" t="s">
        <v>160</v>
      </c>
      <c r="E80" s="9" t="s">
        <v>149</v>
      </c>
      <c r="F80" s="1">
        <v>3</v>
      </c>
      <c r="G80" s="6"/>
      <c r="H80" s="6"/>
      <c r="I80" s="6"/>
      <c r="J80" s="6"/>
      <c r="K80" s="6"/>
      <c r="L80" s="6"/>
      <c r="M80" s="6"/>
      <c r="N80" s="6"/>
      <c r="O80" s="6"/>
    </row>
    <row r="81" spans="1:15" ht="15.6" x14ac:dyDescent="0.25">
      <c r="A81" s="6"/>
      <c r="B81" s="14" t="s">
        <v>7</v>
      </c>
      <c r="C81" s="7" t="s">
        <v>161</v>
      </c>
      <c r="D81" s="7" t="s">
        <v>161</v>
      </c>
      <c r="E81" s="10" t="s">
        <v>55</v>
      </c>
      <c r="F81" s="1">
        <v>775</v>
      </c>
      <c r="G81" s="6"/>
      <c r="H81" s="6"/>
      <c r="I81" s="6"/>
      <c r="J81" s="6"/>
      <c r="K81" s="6"/>
      <c r="L81" s="6"/>
      <c r="M81" s="6"/>
      <c r="N81" s="6"/>
      <c r="O81" s="6"/>
    </row>
    <row r="82" spans="1:15" ht="15.6" x14ac:dyDescent="0.25">
      <c r="A82" s="6"/>
      <c r="B82" s="14" t="s">
        <v>7</v>
      </c>
      <c r="C82" s="7" t="s">
        <v>162</v>
      </c>
      <c r="D82" s="7" t="s">
        <v>162</v>
      </c>
      <c r="E82" s="10" t="s">
        <v>128</v>
      </c>
      <c r="F82" s="1">
        <v>415</v>
      </c>
      <c r="G82" s="6"/>
      <c r="H82" s="6"/>
      <c r="I82" s="6"/>
      <c r="J82" s="6"/>
      <c r="K82" s="6"/>
      <c r="L82" s="6"/>
      <c r="M82" s="6"/>
      <c r="N82" s="6"/>
      <c r="O82" s="6"/>
    </row>
    <row r="83" spans="1:15" ht="15.6" x14ac:dyDescent="0.25">
      <c r="A83" s="6"/>
      <c r="B83" s="14" t="s">
        <v>7</v>
      </c>
      <c r="C83" s="13" t="s">
        <v>166</v>
      </c>
      <c r="D83" s="13" t="s">
        <v>166</v>
      </c>
      <c r="E83" s="9" t="s">
        <v>131</v>
      </c>
      <c r="F83" s="1">
        <v>268</v>
      </c>
      <c r="G83" s="6"/>
      <c r="H83" s="6"/>
      <c r="I83" s="6"/>
      <c r="J83" s="6"/>
      <c r="K83" s="6"/>
      <c r="L83" s="6"/>
      <c r="M83" s="6"/>
      <c r="N83" s="6"/>
      <c r="O83" s="6"/>
    </row>
    <row r="84" spans="1:15" ht="15.6" x14ac:dyDescent="0.25">
      <c r="A84" s="6"/>
      <c r="B84" s="14" t="s">
        <v>7</v>
      </c>
      <c r="C84" s="7" t="s">
        <v>160</v>
      </c>
      <c r="D84" s="7" t="s">
        <v>160</v>
      </c>
      <c r="E84" s="10" t="s">
        <v>125</v>
      </c>
      <c r="F84" s="1">
        <v>140</v>
      </c>
      <c r="G84" s="6"/>
      <c r="H84" s="6"/>
      <c r="I84" s="6"/>
      <c r="J84" s="6"/>
      <c r="K84" s="6"/>
      <c r="L84" s="6"/>
      <c r="M84" s="6"/>
      <c r="N84" s="6"/>
      <c r="O84" s="6"/>
    </row>
    <row r="85" spans="1:15" ht="15.6" x14ac:dyDescent="0.25">
      <c r="A85" s="6"/>
      <c r="B85" s="14" t="s">
        <v>7</v>
      </c>
      <c r="C85" s="6" t="s">
        <v>161</v>
      </c>
      <c r="D85" s="6" t="s">
        <v>161</v>
      </c>
      <c r="E85" s="9" t="s">
        <v>49</v>
      </c>
      <c r="F85" s="1">
        <v>120</v>
      </c>
      <c r="G85" s="6"/>
      <c r="H85" s="6"/>
      <c r="I85" s="6"/>
      <c r="J85" s="6"/>
      <c r="K85" s="6"/>
      <c r="L85" s="6"/>
      <c r="M85" s="6"/>
      <c r="N85" s="6"/>
      <c r="O85" s="6"/>
    </row>
    <row r="86" spans="1:15" ht="15.6" x14ac:dyDescent="0.25">
      <c r="A86" s="6"/>
      <c r="B86" s="14" t="s">
        <v>7</v>
      </c>
      <c r="C86" s="7" t="s">
        <v>161</v>
      </c>
      <c r="D86" s="7" t="s">
        <v>161</v>
      </c>
      <c r="E86" s="9" t="s">
        <v>50</v>
      </c>
      <c r="F86" s="1">
        <v>50</v>
      </c>
      <c r="G86" s="6"/>
      <c r="H86" s="6"/>
      <c r="I86" s="6"/>
      <c r="J86" s="6"/>
      <c r="K86" s="6"/>
      <c r="L86" s="6"/>
      <c r="M86" s="6"/>
      <c r="N86" s="6"/>
      <c r="O86" s="6"/>
    </row>
    <row r="87" spans="1:15" ht="15.6" x14ac:dyDescent="0.25">
      <c r="A87" s="6"/>
      <c r="B87" s="14" t="s">
        <v>7</v>
      </c>
      <c r="C87" s="7" t="s">
        <v>162</v>
      </c>
      <c r="D87" s="7" t="s">
        <v>162</v>
      </c>
      <c r="E87" s="10" t="s">
        <v>45</v>
      </c>
      <c r="F87" s="1">
        <v>30</v>
      </c>
      <c r="G87" s="6"/>
      <c r="H87" s="6"/>
      <c r="I87" s="6"/>
      <c r="J87" s="6"/>
      <c r="K87" s="6"/>
      <c r="L87" s="6"/>
      <c r="M87" s="6"/>
      <c r="N87" s="6"/>
      <c r="O87" s="6"/>
    </row>
    <row r="88" spans="1:15" ht="15.6" x14ac:dyDescent="0.25">
      <c r="A88" s="6"/>
      <c r="B88" s="14" t="s">
        <v>7</v>
      </c>
      <c r="C88" s="7" t="s">
        <v>162</v>
      </c>
      <c r="D88" s="7" t="s">
        <v>162</v>
      </c>
      <c r="E88" s="10" t="s">
        <v>46</v>
      </c>
      <c r="F88" s="1">
        <v>20</v>
      </c>
      <c r="G88" s="6"/>
      <c r="H88" s="6"/>
      <c r="I88" s="6"/>
      <c r="J88" s="6"/>
      <c r="K88" s="6"/>
      <c r="L88" s="6"/>
      <c r="M88" s="6"/>
      <c r="N88" s="6"/>
      <c r="O88" s="6"/>
    </row>
    <row r="89" spans="1:15" ht="15.6" x14ac:dyDescent="0.25">
      <c r="A89" s="6"/>
      <c r="B89" s="14" t="s">
        <v>7</v>
      </c>
      <c r="C89" s="7" t="s">
        <v>162</v>
      </c>
      <c r="D89" s="7" t="s">
        <v>162</v>
      </c>
      <c r="E89" s="10" t="s">
        <v>47</v>
      </c>
      <c r="F89" s="1">
        <v>20</v>
      </c>
      <c r="G89" s="6"/>
      <c r="H89" s="6"/>
      <c r="I89" s="6"/>
      <c r="J89" s="6"/>
      <c r="K89" s="6"/>
      <c r="L89" s="6"/>
      <c r="M89" s="6"/>
      <c r="N89" s="6"/>
      <c r="O89" s="6"/>
    </row>
    <row r="90" spans="1:15" ht="15.6" x14ac:dyDescent="0.25">
      <c r="A90" s="6"/>
      <c r="B90" s="14" t="s">
        <v>7</v>
      </c>
      <c r="C90" s="7" t="s">
        <v>160</v>
      </c>
      <c r="D90" s="7" t="s">
        <v>160</v>
      </c>
      <c r="E90" s="10" t="s">
        <v>42</v>
      </c>
      <c r="F90" s="1">
        <v>12</v>
      </c>
      <c r="G90" s="6"/>
      <c r="H90" s="6"/>
      <c r="I90" s="6"/>
      <c r="J90" s="6"/>
      <c r="K90" s="6"/>
      <c r="L90" s="6"/>
      <c r="M90" s="6"/>
      <c r="N90" s="6"/>
      <c r="O90" s="6"/>
    </row>
    <row r="91" spans="1:15" ht="15.6" x14ac:dyDescent="0.25">
      <c r="A91" s="6"/>
      <c r="B91" s="14" t="s">
        <v>7</v>
      </c>
      <c r="C91" s="7" t="s">
        <v>162</v>
      </c>
      <c r="D91" s="7" t="s">
        <v>162</v>
      </c>
      <c r="E91" s="10" t="s">
        <v>48</v>
      </c>
      <c r="F91" s="1">
        <v>7</v>
      </c>
      <c r="G91" s="6"/>
      <c r="H91" s="6"/>
      <c r="I91" s="6"/>
      <c r="J91" s="6"/>
      <c r="K91" s="6"/>
      <c r="L91" s="6"/>
      <c r="M91" s="6"/>
      <c r="N91" s="6"/>
      <c r="O91" s="6"/>
    </row>
    <row r="92" spans="1:15" ht="15.6" x14ac:dyDescent="0.25">
      <c r="A92" s="6"/>
      <c r="B92" s="14" t="s">
        <v>7</v>
      </c>
      <c r="C92" s="7" t="s">
        <v>160</v>
      </c>
      <c r="D92" s="7" t="s">
        <v>160</v>
      </c>
      <c r="E92" s="10" t="s">
        <v>43</v>
      </c>
      <c r="F92" s="1">
        <v>6</v>
      </c>
      <c r="G92" s="6"/>
      <c r="H92" s="6"/>
      <c r="I92" s="6"/>
      <c r="J92" s="6"/>
      <c r="K92" s="6"/>
      <c r="L92" s="6"/>
      <c r="M92" s="6"/>
      <c r="N92" s="6"/>
      <c r="O92" s="6"/>
    </row>
    <row r="93" spans="1:15" ht="15.6" x14ac:dyDescent="0.25">
      <c r="A93" s="6"/>
      <c r="B93" s="14" t="s">
        <v>7</v>
      </c>
      <c r="C93" s="7" t="s">
        <v>160</v>
      </c>
      <c r="D93" s="7" t="s">
        <v>160</v>
      </c>
      <c r="E93" s="10" t="s">
        <v>44</v>
      </c>
      <c r="F93" s="1">
        <v>6</v>
      </c>
      <c r="G93" s="6"/>
      <c r="H93" s="6"/>
      <c r="I93" s="6"/>
      <c r="J93" s="6"/>
      <c r="K93" s="6"/>
      <c r="L93" s="6"/>
      <c r="M93" s="6"/>
      <c r="N93" s="6"/>
      <c r="O93" s="6"/>
    </row>
    <row r="94" spans="1:15" ht="15.6" x14ac:dyDescent="0.25">
      <c r="A94" s="6"/>
      <c r="B94" s="13" t="s">
        <v>15</v>
      </c>
      <c r="C94" s="13" t="s">
        <v>163</v>
      </c>
      <c r="D94" s="13" t="s">
        <v>163</v>
      </c>
      <c r="E94" s="10" t="s">
        <v>142</v>
      </c>
      <c r="F94" s="1">
        <v>64</v>
      </c>
      <c r="G94" s="6"/>
      <c r="H94" s="6"/>
      <c r="I94" s="6"/>
      <c r="J94" s="6"/>
      <c r="K94" s="6"/>
      <c r="L94" s="6"/>
      <c r="M94" s="6"/>
      <c r="N94" s="6"/>
      <c r="O94" s="6"/>
    </row>
    <row r="95" spans="1:15" ht="15.6" x14ac:dyDescent="0.25">
      <c r="A95" s="6"/>
      <c r="B95" s="13" t="s">
        <v>15</v>
      </c>
      <c r="C95" s="13" t="s">
        <v>161</v>
      </c>
      <c r="D95" s="13" t="s">
        <v>161</v>
      </c>
      <c r="E95" s="10" t="s">
        <v>56</v>
      </c>
      <c r="F95" s="1">
        <v>50</v>
      </c>
      <c r="G95" s="6"/>
      <c r="H95" s="6"/>
      <c r="I95" s="6"/>
      <c r="J95" s="6"/>
      <c r="K95" s="6"/>
      <c r="L95" s="6"/>
      <c r="M95" s="6"/>
      <c r="N95" s="6"/>
      <c r="O95" s="6"/>
    </row>
    <row r="96" spans="1:15" ht="15.6" x14ac:dyDescent="0.25">
      <c r="A96" s="6"/>
      <c r="B96" s="13" t="s">
        <v>15</v>
      </c>
      <c r="C96" s="13" t="s">
        <v>162</v>
      </c>
      <c r="D96" s="13" t="s">
        <v>162</v>
      </c>
      <c r="E96" s="10" t="s">
        <v>141</v>
      </c>
      <c r="F96" s="1">
        <v>30</v>
      </c>
      <c r="G96" s="6"/>
      <c r="H96" s="6"/>
      <c r="I96" s="6"/>
      <c r="J96" s="6"/>
      <c r="K96" s="6"/>
      <c r="L96" s="6"/>
      <c r="M96" s="6"/>
      <c r="N96" s="6"/>
      <c r="O96" s="6"/>
    </row>
    <row r="97" spans="1:15" ht="15.6" x14ac:dyDescent="0.25">
      <c r="A97" s="6"/>
      <c r="B97" s="13" t="s">
        <v>15</v>
      </c>
      <c r="C97" s="13" t="s">
        <v>160</v>
      </c>
      <c r="D97" s="13" t="s">
        <v>160</v>
      </c>
      <c r="E97" s="10" t="s">
        <v>85</v>
      </c>
      <c r="F97" s="1">
        <v>5</v>
      </c>
      <c r="G97" s="6"/>
      <c r="H97" s="6"/>
      <c r="I97" s="6"/>
      <c r="J97" s="6"/>
      <c r="K97" s="6"/>
      <c r="L97" s="6"/>
      <c r="M97" s="6"/>
      <c r="N97" s="6"/>
      <c r="O97" s="6"/>
    </row>
    <row r="98" spans="1:15" ht="15.6" x14ac:dyDescent="0.25">
      <c r="A98" s="6"/>
      <c r="B98" s="13" t="s">
        <v>16</v>
      </c>
      <c r="C98" s="13" t="s">
        <v>166</v>
      </c>
      <c r="D98" s="13" t="s">
        <v>166</v>
      </c>
      <c r="E98" s="10" t="s">
        <v>113</v>
      </c>
      <c r="F98" s="1">
        <v>1300</v>
      </c>
      <c r="G98" s="6"/>
      <c r="H98" s="6"/>
      <c r="I98" s="6"/>
      <c r="J98" s="6"/>
      <c r="K98" s="6"/>
      <c r="L98" s="6"/>
      <c r="M98" s="6"/>
      <c r="N98" s="6"/>
      <c r="O98" s="6"/>
    </row>
    <row r="99" spans="1:15" ht="15.6" x14ac:dyDescent="0.25">
      <c r="A99" s="6"/>
      <c r="B99" s="13" t="s">
        <v>16</v>
      </c>
      <c r="C99" s="13" t="s">
        <v>166</v>
      </c>
      <c r="D99" s="13" t="s">
        <v>166</v>
      </c>
      <c r="E99" s="10" t="s">
        <v>155</v>
      </c>
      <c r="F99" s="1">
        <v>41</v>
      </c>
      <c r="G99" s="6"/>
      <c r="H99" s="6"/>
      <c r="I99" s="6"/>
      <c r="J99" s="6"/>
      <c r="K99" s="6"/>
      <c r="L99" s="6"/>
      <c r="M99" s="6"/>
      <c r="N99" s="6"/>
      <c r="O99" s="6"/>
    </row>
    <row r="100" spans="1:15" ht="15.6" x14ac:dyDescent="0.25">
      <c r="A100" s="6"/>
      <c r="B100" s="13" t="s">
        <v>16</v>
      </c>
      <c r="C100" s="13" t="s">
        <v>166</v>
      </c>
      <c r="D100" s="13" t="s">
        <v>166</v>
      </c>
      <c r="E100" s="9" t="s">
        <v>95</v>
      </c>
      <c r="F100" s="1">
        <v>12</v>
      </c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5.6" x14ac:dyDescent="0.25">
      <c r="A101" s="6"/>
      <c r="B101" s="13" t="s">
        <v>16</v>
      </c>
      <c r="C101" s="13" t="s">
        <v>166</v>
      </c>
      <c r="D101" s="13" t="s">
        <v>166</v>
      </c>
      <c r="E101" s="10" t="s">
        <v>124</v>
      </c>
      <c r="F101" s="1">
        <v>10</v>
      </c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5.6" x14ac:dyDescent="0.25">
      <c r="A102" s="6"/>
      <c r="B102" s="13" t="s">
        <v>16</v>
      </c>
      <c r="C102" s="13" t="s">
        <v>166</v>
      </c>
      <c r="D102" s="13" t="s">
        <v>166</v>
      </c>
      <c r="E102" s="10" t="s">
        <v>107</v>
      </c>
      <c r="F102" s="1">
        <v>9</v>
      </c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5.6" x14ac:dyDescent="0.25">
      <c r="A103" s="6"/>
      <c r="B103" s="13" t="s">
        <v>16</v>
      </c>
      <c r="C103" s="13" t="s">
        <v>166</v>
      </c>
      <c r="D103" s="13" t="s">
        <v>166</v>
      </c>
      <c r="E103" s="10" t="s">
        <v>136</v>
      </c>
      <c r="F103" s="1">
        <v>7</v>
      </c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15.6" x14ac:dyDescent="0.25">
      <c r="A104" s="6"/>
      <c r="B104" s="13" t="s">
        <v>16</v>
      </c>
      <c r="C104" s="13" t="s">
        <v>166</v>
      </c>
      <c r="D104" s="13" t="s">
        <v>166</v>
      </c>
      <c r="E104" s="12" t="s">
        <v>106</v>
      </c>
      <c r="F104" s="5">
        <v>4</v>
      </c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5.6" x14ac:dyDescent="0.25">
      <c r="A105" s="6"/>
      <c r="B105" s="13" t="s">
        <v>16</v>
      </c>
      <c r="C105" s="13" t="s">
        <v>166</v>
      </c>
      <c r="D105" s="13" t="s">
        <v>166</v>
      </c>
      <c r="E105" s="12" t="s">
        <v>93</v>
      </c>
      <c r="F105" s="5">
        <v>3</v>
      </c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5.6" x14ac:dyDescent="0.25">
      <c r="A106" s="6"/>
      <c r="B106" s="13" t="s">
        <v>16</v>
      </c>
      <c r="C106" s="13" t="s">
        <v>166</v>
      </c>
      <c r="D106" s="13" t="s">
        <v>166</v>
      </c>
      <c r="E106" s="12" t="s">
        <v>90</v>
      </c>
      <c r="F106" s="5">
        <v>2</v>
      </c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15.6" x14ac:dyDescent="0.25">
      <c r="A107" s="6"/>
      <c r="B107" s="13" t="s">
        <v>16</v>
      </c>
      <c r="C107" s="13" t="s">
        <v>166</v>
      </c>
      <c r="D107" s="13" t="s">
        <v>166</v>
      </c>
      <c r="E107" s="12" t="s">
        <v>159</v>
      </c>
      <c r="F107" s="5">
        <v>2</v>
      </c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5.6" x14ac:dyDescent="0.25">
      <c r="A108" s="6"/>
      <c r="B108" s="13" t="s">
        <v>16</v>
      </c>
      <c r="C108" s="13" t="s">
        <v>166</v>
      </c>
      <c r="D108" s="13" t="s">
        <v>166</v>
      </c>
      <c r="E108" s="12" t="s">
        <v>118</v>
      </c>
      <c r="F108" s="5">
        <v>1</v>
      </c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5.6" x14ac:dyDescent="0.25">
      <c r="A109" s="6"/>
      <c r="B109" s="13" t="s">
        <v>16</v>
      </c>
      <c r="C109" s="13" t="s">
        <v>166</v>
      </c>
      <c r="D109" s="13" t="s">
        <v>166</v>
      </c>
      <c r="E109" s="12" t="s">
        <v>119</v>
      </c>
      <c r="F109" s="5">
        <v>1</v>
      </c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5.6" x14ac:dyDescent="0.25">
      <c r="A110" s="6"/>
      <c r="B110" s="13" t="s">
        <v>16</v>
      </c>
      <c r="C110" s="13" t="s">
        <v>166</v>
      </c>
      <c r="D110" s="13" t="s">
        <v>166</v>
      </c>
      <c r="E110" s="12" t="s">
        <v>104</v>
      </c>
      <c r="F110" s="5">
        <v>1</v>
      </c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5.6" x14ac:dyDescent="0.25">
      <c r="A111" s="6"/>
      <c r="B111" s="13" t="s">
        <v>10</v>
      </c>
      <c r="C111" s="13" t="s">
        <v>161</v>
      </c>
      <c r="D111" s="13" t="s">
        <v>161</v>
      </c>
      <c r="E111" s="10" t="s">
        <v>101</v>
      </c>
      <c r="F111" s="19">
        <v>345</v>
      </c>
      <c r="G111" s="18"/>
      <c r="H111" s="6"/>
      <c r="I111" s="6"/>
      <c r="J111" s="6"/>
      <c r="K111" s="6"/>
      <c r="L111" s="6"/>
      <c r="M111" s="6"/>
      <c r="N111" s="6"/>
      <c r="O111" s="6"/>
    </row>
    <row r="112" spans="1:15" ht="15.6" x14ac:dyDescent="0.25">
      <c r="A112" s="6"/>
      <c r="B112" s="13" t="s">
        <v>10</v>
      </c>
      <c r="C112" s="13" t="s">
        <v>162</v>
      </c>
      <c r="D112" s="13" t="s">
        <v>162</v>
      </c>
      <c r="E112" s="10" t="s">
        <v>98</v>
      </c>
      <c r="F112" s="19">
        <v>284</v>
      </c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5.6" x14ac:dyDescent="0.25">
      <c r="A113" s="6"/>
      <c r="B113" s="13" t="s">
        <v>10</v>
      </c>
      <c r="C113" s="13" t="s">
        <v>163</v>
      </c>
      <c r="D113" s="13" t="s">
        <v>163</v>
      </c>
      <c r="E113" s="10" t="s">
        <v>97</v>
      </c>
      <c r="F113" s="19">
        <v>170</v>
      </c>
      <c r="G113" s="6"/>
      <c r="H113" s="6"/>
      <c r="I113" s="6"/>
      <c r="J113" s="6"/>
      <c r="K113" s="6"/>
      <c r="L113" s="6"/>
      <c r="M113" s="6"/>
      <c r="N113" s="6"/>
      <c r="O113" s="6"/>
    </row>
    <row r="114" spans="1:15" ht="15.6" x14ac:dyDescent="0.25">
      <c r="A114" s="6"/>
      <c r="B114" s="13" t="s">
        <v>10</v>
      </c>
      <c r="C114" s="13" t="s">
        <v>160</v>
      </c>
      <c r="D114" s="13" t="s">
        <v>160</v>
      </c>
      <c r="E114" s="10" t="s">
        <v>99</v>
      </c>
      <c r="F114" s="19">
        <v>111</v>
      </c>
      <c r="G114" s="6"/>
      <c r="H114" s="6"/>
      <c r="I114" s="6"/>
      <c r="J114" s="6"/>
      <c r="K114" s="6"/>
      <c r="L114" s="6"/>
      <c r="M114" s="6"/>
      <c r="N114" s="6"/>
      <c r="O114" s="6"/>
    </row>
    <row r="115" spans="1:15" ht="15.6" x14ac:dyDescent="0.25">
      <c r="A115" s="6"/>
      <c r="B115" s="13" t="s">
        <v>10</v>
      </c>
      <c r="C115" s="13" t="s">
        <v>160</v>
      </c>
      <c r="D115" s="13" t="s">
        <v>160</v>
      </c>
      <c r="E115" s="10" t="s">
        <v>100</v>
      </c>
      <c r="F115" s="19">
        <v>20</v>
      </c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15.6" x14ac:dyDescent="0.25">
      <c r="A116" s="6"/>
      <c r="B116" s="13" t="s">
        <v>10</v>
      </c>
      <c r="C116" s="13" t="s">
        <v>160</v>
      </c>
      <c r="D116" s="13" t="s">
        <v>160</v>
      </c>
      <c r="E116" s="10" t="s">
        <v>165</v>
      </c>
      <c r="F116" s="19">
        <v>10</v>
      </c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15.6" x14ac:dyDescent="0.25">
      <c r="A117" s="6"/>
      <c r="B117" s="13" t="s">
        <v>10</v>
      </c>
      <c r="C117" s="17" t="s">
        <v>167</v>
      </c>
      <c r="D117" s="35" t="s">
        <v>167</v>
      </c>
      <c r="E117" s="9" t="s">
        <v>0</v>
      </c>
      <c r="F117" s="19">
        <v>5</v>
      </c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5.6" x14ac:dyDescent="0.25">
      <c r="A118" s="6"/>
      <c r="B118" s="13" t="s">
        <v>12</v>
      </c>
      <c r="C118" s="13" t="s">
        <v>160</v>
      </c>
      <c r="D118" s="13" t="s">
        <v>160</v>
      </c>
      <c r="E118" s="10" t="s">
        <v>39</v>
      </c>
      <c r="F118" s="1">
        <v>30</v>
      </c>
      <c r="G118" s="6"/>
      <c r="H118" s="6"/>
      <c r="I118" s="6"/>
      <c r="J118" s="6"/>
      <c r="K118" s="6"/>
      <c r="L118" s="6"/>
      <c r="M118" s="6"/>
      <c r="N118" s="6"/>
      <c r="O118" s="6"/>
    </row>
    <row r="119" spans="1:15" ht="15.6" x14ac:dyDescent="0.25">
      <c r="A119" s="6"/>
      <c r="B119" s="13" t="s">
        <v>12</v>
      </c>
      <c r="C119" s="13" t="s">
        <v>160</v>
      </c>
      <c r="D119" s="13" t="s">
        <v>160</v>
      </c>
      <c r="E119" s="10" t="s">
        <v>145</v>
      </c>
      <c r="F119" s="1">
        <v>27</v>
      </c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15.6" x14ac:dyDescent="0.25">
      <c r="A120" s="6"/>
      <c r="B120" s="13" t="s">
        <v>12</v>
      </c>
      <c r="C120" s="13" t="s">
        <v>160</v>
      </c>
      <c r="D120" s="13" t="s">
        <v>160</v>
      </c>
      <c r="E120" s="10" t="s">
        <v>84</v>
      </c>
      <c r="F120" s="1">
        <v>26</v>
      </c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5.6" x14ac:dyDescent="0.25">
      <c r="A121" s="6"/>
      <c r="B121" s="13" t="s">
        <v>12</v>
      </c>
      <c r="C121" s="13" t="s">
        <v>162</v>
      </c>
      <c r="D121" s="13" t="s">
        <v>162</v>
      </c>
      <c r="E121" s="10" t="s">
        <v>151</v>
      </c>
      <c r="F121" s="1">
        <v>22</v>
      </c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15.6" x14ac:dyDescent="0.25">
      <c r="A122" s="6"/>
      <c r="B122" s="13" t="s">
        <v>12</v>
      </c>
      <c r="C122" s="13" t="s">
        <v>162</v>
      </c>
      <c r="D122" s="13" t="s">
        <v>162</v>
      </c>
      <c r="E122" s="10" t="s">
        <v>150</v>
      </c>
      <c r="F122" s="1">
        <v>19</v>
      </c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5.6" x14ac:dyDescent="0.25">
      <c r="A123" s="6"/>
      <c r="B123" s="13" t="s">
        <v>12</v>
      </c>
      <c r="C123" s="13" t="s">
        <v>166</v>
      </c>
      <c r="D123" s="13" t="s">
        <v>166</v>
      </c>
      <c r="E123" s="10" t="s">
        <v>91</v>
      </c>
      <c r="F123" s="1">
        <v>17</v>
      </c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5.6" x14ac:dyDescent="0.25">
      <c r="A124" s="6"/>
      <c r="B124" s="13" t="s">
        <v>12</v>
      </c>
      <c r="C124" s="13" t="s">
        <v>160</v>
      </c>
      <c r="D124" s="13" t="s">
        <v>160</v>
      </c>
      <c r="E124" s="10" t="s">
        <v>146</v>
      </c>
      <c r="F124" s="1">
        <v>14</v>
      </c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5.6" x14ac:dyDescent="0.25">
      <c r="A125" s="6"/>
      <c r="B125" s="13" t="s">
        <v>12</v>
      </c>
      <c r="C125" s="13" t="s">
        <v>166</v>
      </c>
      <c r="D125" s="13" t="s">
        <v>166</v>
      </c>
      <c r="E125" s="10" t="s">
        <v>94</v>
      </c>
      <c r="F125" s="1">
        <f>7+3+1+3</f>
        <v>14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5.6" x14ac:dyDescent="0.25">
      <c r="A126" s="6"/>
      <c r="B126" s="13" t="s">
        <v>12</v>
      </c>
      <c r="C126" s="13" t="s">
        <v>160</v>
      </c>
      <c r="D126" s="13" t="s">
        <v>160</v>
      </c>
      <c r="E126" s="10" t="s">
        <v>127</v>
      </c>
      <c r="F126" s="1">
        <v>12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5.6" x14ac:dyDescent="0.25">
      <c r="A127" s="6"/>
      <c r="B127" s="13" t="s">
        <v>12</v>
      </c>
      <c r="C127" s="13" t="s">
        <v>166</v>
      </c>
      <c r="D127" s="13" t="s">
        <v>166</v>
      </c>
      <c r="E127" s="10" t="s">
        <v>116</v>
      </c>
      <c r="F127" s="1">
        <v>8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.6" x14ac:dyDescent="0.25">
      <c r="A128" s="6"/>
      <c r="B128" s="13" t="s">
        <v>2</v>
      </c>
      <c r="C128" s="13" t="s">
        <v>160</v>
      </c>
      <c r="D128" s="13" t="s">
        <v>160</v>
      </c>
      <c r="E128" s="10" t="s">
        <v>28</v>
      </c>
      <c r="F128" s="1">
        <f>85+30</f>
        <v>115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.6" x14ac:dyDescent="0.25">
      <c r="A129" s="6"/>
      <c r="B129" s="13" t="s">
        <v>2</v>
      </c>
      <c r="C129" s="13" t="s">
        <v>160</v>
      </c>
      <c r="D129" s="13" t="s">
        <v>160</v>
      </c>
      <c r="E129" s="10" t="s">
        <v>36</v>
      </c>
      <c r="F129" s="1">
        <v>84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.6" x14ac:dyDescent="0.25">
      <c r="A130" s="6"/>
      <c r="B130" s="13" t="s">
        <v>2</v>
      </c>
      <c r="C130" s="13" t="s">
        <v>160</v>
      </c>
      <c r="D130" s="13" t="s">
        <v>160</v>
      </c>
      <c r="E130" s="10" t="s">
        <v>27</v>
      </c>
      <c r="F130" s="1">
        <v>84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.6" x14ac:dyDescent="0.25">
      <c r="A131" s="6"/>
      <c r="B131" s="13" t="s">
        <v>2</v>
      </c>
      <c r="C131" s="13" t="s">
        <v>166</v>
      </c>
      <c r="D131" s="13" t="s">
        <v>166</v>
      </c>
      <c r="E131" s="10" t="s">
        <v>33</v>
      </c>
      <c r="F131" s="1">
        <v>80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.6" x14ac:dyDescent="0.25">
      <c r="A132" s="6"/>
      <c r="B132" s="13" t="s">
        <v>2</v>
      </c>
      <c r="C132" s="13" t="s">
        <v>166</v>
      </c>
      <c r="D132" s="13" t="s">
        <v>166</v>
      </c>
      <c r="E132" s="10" t="s">
        <v>34</v>
      </c>
      <c r="F132" s="1">
        <v>64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.6" x14ac:dyDescent="0.25">
      <c r="A133" s="6"/>
      <c r="B133" s="13" t="s">
        <v>2</v>
      </c>
      <c r="C133" s="13" t="s">
        <v>160</v>
      </c>
      <c r="D133" s="13" t="s">
        <v>160</v>
      </c>
      <c r="E133" s="10" t="s">
        <v>29</v>
      </c>
      <c r="F133" s="1">
        <v>63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.6" x14ac:dyDescent="0.25">
      <c r="A134" s="6"/>
      <c r="B134" s="13" t="s">
        <v>2</v>
      </c>
      <c r="C134" s="13" t="s">
        <v>160</v>
      </c>
      <c r="D134" s="13" t="s">
        <v>160</v>
      </c>
      <c r="E134" s="10" t="s">
        <v>102</v>
      </c>
      <c r="F134" s="1">
        <v>55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.6" x14ac:dyDescent="0.25">
      <c r="A135" s="6"/>
      <c r="B135" s="13" t="s">
        <v>2</v>
      </c>
      <c r="C135" s="13" t="s">
        <v>162</v>
      </c>
      <c r="D135" s="13" t="s">
        <v>162</v>
      </c>
      <c r="E135" s="10" t="s">
        <v>32</v>
      </c>
      <c r="F135" s="1">
        <v>51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5.6" x14ac:dyDescent="0.25">
      <c r="A136" s="6"/>
      <c r="B136" s="13" t="s">
        <v>2</v>
      </c>
      <c r="C136" s="13" t="s">
        <v>160</v>
      </c>
      <c r="D136" s="13" t="s">
        <v>160</v>
      </c>
      <c r="E136" s="10" t="s">
        <v>30</v>
      </c>
      <c r="F136" s="1">
        <v>40</v>
      </c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.6" x14ac:dyDescent="0.25">
      <c r="A137" s="6"/>
      <c r="B137" s="13" t="s">
        <v>2</v>
      </c>
      <c r="C137" s="13" t="s">
        <v>160</v>
      </c>
      <c r="D137" s="13" t="s">
        <v>160</v>
      </c>
      <c r="E137" s="10" t="s">
        <v>31</v>
      </c>
      <c r="F137" s="1">
        <v>39</v>
      </c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.6" x14ac:dyDescent="0.25">
      <c r="A138" s="6"/>
      <c r="B138" s="13" t="s">
        <v>2</v>
      </c>
      <c r="C138" s="7" t="s">
        <v>162</v>
      </c>
      <c r="D138" s="7" t="s">
        <v>162</v>
      </c>
      <c r="E138" s="10" t="s">
        <v>158</v>
      </c>
      <c r="F138" s="1">
        <v>24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5.6" x14ac:dyDescent="0.25">
      <c r="A139" s="6"/>
      <c r="B139" s="13" t="s">
        <v>2</v>
      </c>
      <c r="C139" s="13" t="s">
        <v>166</v>
      </c>
      <c r="D139" s="13" t="s">
        <v>166</v>
      </c>
      <c r="E139" s="10" t="s">
        <v>35</v>
      </c>
      <c r="F139" s="1">
        <v>18</v>
      </c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.6" x14ac:dyDescent="0.25">
      <c r="A140" s="6"/>
      <c r="B140" s="14" t="s">
        <v>6</v>
      </c>
      <c r="C140" s="7" t="s">
        <v>161</v>
      </c>
      <c r="D140" s="7" t="s">
        <v>161</v>
      </c>
      <c r="E140" s="10" t="s">
        <v>61</v>
      </c>
      <c r="F140" s="1">
        <v>700</v>
      </c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5.6" x14ac:dyDescent="0.25">
      <c r="A141" s="6"/>
      <c r="B141" s="14" t="s">
        <v>6</v>
      </c>
      <c r="C141" s="7" t="s">
        <v>160</v>
      </c>
      <c r="D141" s="7" t="s">
        <v>160</v>
      </c>
      <c r="E141" s="10" t="s">
        <v>59</v>
      </c>
      <c r="F141" s="1">
        <v>400</v>
      </c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15.6" x14ac:dyDescent="0.25">
      <c r="A142" s="6"/>
      <c r="B142" s="14" t="s">
        <v>6</v>
      </c>
      <c r="C142" s="7" t="s">
        <v>162</v>
      </c>
      <c r="D142" s="7" t="s">
        <v>162</v>
      </c>
      <c r="E142" s="10" t="s">
        <v>60</v>
      </c>
      <c r="F142" s="1">
        <v>280</v>
      </c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15.6" x14ac:dyDescent="0.25">
      <c r="A143" s="6"/>
      <c r="B143" s="14" t="s">
        <v>6</v>
      </c>
      <c r="C143" s="7" t="s">
        <v>162</v>
      </c>
      <c r="D143" s="7" t="s">
        <v>162</v>
      </c>
      <c r="E143" s="10" t="s">
        <v>153</v>
      </c>
      <c r="F143" s="1">
        <v>99</v>
      </c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15.6" x14ac:dyDescent="0.25">
      <c r="A144" s="6"/>
      <c r="B144" s="14" t="s">
        <v>6</v>
      </c>
      <c r="C144" s="7" t="s">
        <v>160</v>
      </c>
      <c r="D144" s="7" t="s">
        <v>160</v>
      </c>
      <c r="E144" s="10" t="s">
        <v>148</v>
      </c>
      <c r="F144" s="1">
        <v>85</v>
      </c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5.6" x14ac:dyDescent="0.25">
      <c r="A145" s="6"/>
      <c r="B145" s="14" t="s">
        <v>6</v>
      </c>
      <c r="C145" s="7" t="s">
        <v>160</v>
      </c>
      <c r="D145" s="7" t="s">
        <v>160</v>
      </c>
      <c r="E145" s="10" t="s">
        <v>156</v>
      </c>
      <c r="F145" s="1">
        <v>80</v>
      </c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5.6" x14ac:dyDescent="0.25">
      <c r="A146" s="6"/>
      <c r="B146" s="14" t="s">
        <v>6</v>
      </c>
      <c r="C146" s="7" t="s">
        <v>161</v>
      </c>
      <c r="D146" s="7" t="s">
        <v>161</v>
      </c>
      <c r="E146" s="10" t="s">
        <v>57</v>
      </c>
      <c r="F146" s="1">
        <v>69</v>
      </c>
      <c r="G146" s="6"/>
      <c r="H146" s="6"/>
      <c r="I146" s="6"/>
      <c r="J146" s="6"/>
      <c r="K146" s="6"/>
      <c r="L146" s="6"/>
      <c r="M146" s="6"/>
      <c r="N146" s="6"/>
      <c r="O146" s="6"/>
    </row>
    <row r="147" spans="1:1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25">
      <c r="A148" s="6">
        <f>SUBTOTAL(9,A1:A147)</f>
        <v>0</v>
      </c>
      <c r="B148" s="6"/>
      <c r="C148" s="6"/>
      <c r="D148" s="6"/>
      <c r="E148" s="31" t="s">
        <v>178</v>
      </c>
      <c r="F148" s="30">
        <f>SUM(F2:F147)</f>
        <v>16825</v>
      </c>
      <c r="G148" s="6"/>
      <c r="H148" s="6"/>
      <c r="I148" s="6"/>
      <c r="J148" s="6"/>
      <c r="K148" s="6"/>
      <c r="L148" s="6"/>
      <c r="M148" s="6"/>
      <c r="N148" s="6"/>
      <c r="O148" s="6"/>
    </row>
    <row r="149" spans="1:1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</sheetData>
  <sheetProtection algorithmName="SHA-512" hashValue="2zQFBmuHcclk6dh6qnkbuMimblXfXZKyD6BqcbnrRxqh+O+xrGuwFVj6alkIJ8bMLwWgHhgWjj+Uw1h3Z0hlNA==" saltValue="IaA6cXjlvqRPiYcmgDvfkQ==" spinCount="100000" sheet="1" objects="1" scenarios="1" autoFilter="0" pivotTables="0"/>
  <autoFilter ref="A1:O146" xr:uid="{00000000-0009-0000-0000-000007000000}">
    <sortState xmlns:xlrd2="http://schemas.microsoft.com/office/spreadsheetml/2017/richdata2" ref="A2:O145">
      <sortCondition ref="B1:B14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Dinámica</vt:lpstr>
      <vt:lpstr>BaseParaTabla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2022-05-17T10:27:14Z</cp:lastPrinted>
  <dcterms:created xsi:type="dcterms:W3CDTF">2021-07-13T14:01:24Z</dcterms:created>
  <dcterms:modified xsi:type="dcterms:W3CDTF">2023-07-24T10:59:21Z</dcterms:modified>
</cp:coreProperties>
</file>